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360" yWindow="855" windowWidth="9270" windowHeight="2625"/>
  </bookViews>
  <sheets>
    <sheet name="Траснсферты 2015" sheetId="1" r:id="rId1"/>
  </sheets>
  <definedNames>
    <definedName name="_xlnm.Print_Area" localSheetId="0">'Траснсферты 2015'!$C$1:$AH$79</definedName>
  </definedNames>
  <calcPr calcId="145621"/>
</workbook>
</file>

<file path=xl/calcChain.xml><?xml version="1.0" encoding="utf-8"?>
<calcChain xmlns="http://schemas.openxmlformats.org/spreadsheetml/2006/main">
  <c r="AG7" i="1" l="1"/>
  <c r="AG9" i="1"/>
  <c r="AG31" i="1"/>
  <c r="AH64" i="1" l="1"/>
  <c r="AG65" i="1"/>
  <c r="AH65" i="1"/>
  <c r="AF65" i="1"/>
  <c r="AH68" i="1"/>
  <c r="AH67" i="1"/>
  <c r="AF70" i="1" l="1"/>
  <c r="AG70" i="1"/>
  <c r="AH70" i="1"/>
  <c r="AH63" i="1"/>
  <c r="AH62" i="1"/>
  <c r="AF41" i="1"/>
  <c r="AG41" i="1"/>
  <c r="AE65" i="1"/>
  <c r="AF9" i="1" l="1"/>
  <c r="AH61" i="1" l="1"/>
  <c r="AH60" i="1"/>
  <c r="AH58" i="1"/>
  <c r="AH38" i="1"/>
  <c r="AE58" i="1"/>
  <c r="AH57" i="1" l="1"/>
  <c r="AH56" i="1"/>
  <c r="AH55" i="1"/>
  <c r="AH54" i="1"/>
  <c r="AH53" i="1"/>
  <c r="AH35" i="1" l="1"/>
  <c r="AH36" i="1"/>
  <c r="AH37" i="1"/>
  <c r="AI37" i="1"/>
  <c r="AI36" i="1"/>
  <c r="AI35" i="1"/>
  <c r="AG33" i="1"/>
  <c r="AE33" i="1"/>
  <c r="AH11" i="1"/>
  <c r="AH12" i="1"/>
  <c r="AH13" i="1"/>
  <c r="AH14" i="1"/>
  <c r="AI14" i="1"/>
  <c r="AI13" i="1"/>
  <c r="AI12" i="1"/>
  <c r="AI11" i="1"/>
  <c r="AH9" i="1"/>
  <c r="AE9" i="1"/>
  <c r="AF33" i="1" l="1"/>
  <c r="AF31" i="1" s="1"/>
  <c r="AH31" i="1" s="1"/>
  <c r="AI9" i="1"/>
  <c r="AH44" i="1"/>
  <c r="AH47" i="1"/>
  <c r="AH48" i="1"/>
  <c r="AH49" i="1"/>
  <c r="AH51" i="1"/>
  <c r="AH52" i="1"/>
  <c r="AE49" i="1"/>
  <c r="AE41" i="1" s="1"/>
  <c r="AH41" i="1" l="1"/>
  <c r="AI33" i="1"/>
  <c r="AH33" i="1"/>
  <c r="AH73" i="1"/>
  <c r="AH74" i="1"/>
  <c r="AH75" i="1"/>
  <c r="AH72" i="1"/>
  <c r="AG69" i="1"/>
  <c r="AH69" i="1" l="1"/>
  <c r="AE70" i="1"/>
  <c r="AE69" i="1" s="1"/>
  <c r="AF20" i="1" l="1"/>
  <c r="AF24" i="1" l="1"/>
  <c r="AF4" i="1" s="1"/>
  <c r="AF76" i="1" s="1"/>
  <c r="AG24" i="1"/>
  <c r="AH40" i="1" l="1"/>
  <c r="AH39" i="1"/>
  <c r="AH43" i="1"/>
  <c r="AH42" i="1"/>
  <c r="AH28" i="1"/>
  <c r="AH15" i="1"/>
  <c r="AH7" i="1"/>
  <c r="AH6" i="1"/>
  <c r="AH30" i="1"/>
  <c r="AH27" i="1"/>
  <c r="AH26" i="1"/>
  <c r="AH19" i="1"/>
  <c r="AH18" i="1"/>
  <c r="AH23" i="1" l="1"/>
  <c r="AH22" i="1"/>
  <c r="AH20" i="1" l="1"/>
  <c r="AH24" i="1"/>
  <c r="AH17" i="1"/>
  <c r="AH16" i="1"/>
  <c r="AH4" i="1" l="1"/>
  <c r="AH76" i="1" s="1"/>
  <c r="AG20" i="1"/>
  <c r="AG4" i="1" l="1"/>
  <c r="AG76" i="1" s="1"/>
  <c r="AE20" i="1" l="1"/>
  <c r="AE7" i="1"/>
  <c r="AE31" i="1"/>
  <c r="AE24" i="1"/>
  <c r="AE4" i="1" l="1"/>
  <c r="AE76" i="1" s="1"/>
  <c r="AE125" i="1" l="1"/>
</calcChain>
</file>

<file path=xl/sharedStrings.xml><?xml version="1.0" encoding="utf-8"?>
<sst xmlns="http://schemas.openxmlformats.org/spreadsheetml/2006/main" count="127" uniqueCount="73">
  <si>
    <t>из них:</t>
  </si>
  <si>
    <t>в том числе на:</t>
  </si>
  <si>
    <t xml:space="preserve"> -оплату труда работников </t>
  </si>
  <si>
    <t xml:space="preserve"> -учебники и учебные пособия, технические средства обучения, расходные материалы и хозяйственные нужды</t>
  </si>
  <si>
    <t xml:space="preserve"> - предоставление гражданам субсидий на оплату жилого помещения и коммунальных услуг</t>
  </si>
  <si>
    <t xml:space="preserve"> -обеспечение предоставления гражданам субсидий на оплату жилого помещения и коммунальных услуг</t>
  </si>
  <si>
    <t>административно-управленческого, учебно-вспомогательного и обслуживающего персонала</t>
  </si>
  <si>
    <t xml:space="preserve"> -приобретение учебников и учебных пособий, средств обучения, игр, игрушек</t>
  </si>
  <si>
    <t xml:space="preserve"> - приобретение учебников и учебных пособий, средств обучения, игр, игрушек</t>
  </si>
  <si>
    <t xml:space="preserve"> -выплату компенсации родительской платы за присмотр и уход за детьми, осваивающими образовательные программы дошкольного образования в организациях  Московской области, осуществляющих образовательную деятельность</t>
  </si>
  <si>
    <t xml:space="preserve"> -оплату банковских и почтовых услуг по перечислению компенсации родительской платы за присмотр и уход за детьми, осваивающими образовательные программы дошкольного образования в организациях  Московской области, осуществляющих образовательную деятельность</t>
  </si>
  <si>
    <t>педагогических работников</t>
  </si>
  <si>
    <t xml:space="preserve"> - оплату труда </t>
  </si>
  <si>
    <t xml:space="preserve"> -оплату труда </t>
  </si>
  <si>
    <t xml:space="preserve">педагогических работников </t>
  </si>
  <si>
    <t xml:space="preserve">I. Субвенции, предоставляемые из бюджета Московской области бюджету города Лыткарино  на 2015 год - всего:  </t>
  </si>
  <si>
    <t xml:space="preserve">Направление расходования средств межбюджетных трансфертов </t>
  </si>
  <si>
    <t xml:space="preserve"> Субвенции бюджетам муниципальных образований Московской области на осуществление полномочий по первичному воинскому учету на территориях, где отсутствуют военные комиссариаты, за счет средств, перечисляемых из федерального бюджета.</t>
  </si>
  <si>
    <t>Субвенции бюджетам муниципальных районов и городских округов Московской области на организацию предоставления гражданам Российской Федерации, имеющим место жительства в Московской области, субсидий на оплату жилого помещения и  коммунальных услуг,</t>
  </si>
  <si>
    <t xml:space="preserve">Субвенции бюджетам муниципальных образований Московской области на выплату компенсации родительской платы за присмотр и уход за детьми, осваивающими образовательные программы дошкольного образования в организациях  Московской области, осуществляющих образовательную деятельность, </t>
  </si>
  <si>
    <t>Субвенции бюджетам муниципальных образований Московской области на выплату вознаграждения за выполнение функций классного руководителя педагогическим работникам муниципальных общеобразовательных организаций в Московской области.</t>
  </si>
  <si>
    <t xml:space="preserve">Субвенции бюджетам муниципальных образований Московской области на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t>
  </si>
  <si>
    <t xml:space="preserve">Субвенции бюджетам муниципальных районов и городских округов Московской области для осуществления государственных полномочий в соответствии с Законом Московской области №107/2014-ОЗ "О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 </t>
  </si>
  <si>
    <t xml:space="preserve">Субвенции бюджетам муниципальных образований Московской области на обеспечение полноценным питанием беременных женщин, кормящих матерей, а также детей в возрасте до трех лет в Московской области  </t>
  </si>
  <si>
    <t xml:space="preserve">II. Субсидии, предоставляемые из бюджета Московской области бюджету города Лыткарино  на 2015 год - всего:  </t>
  </si>
  <si>
    <t>Субсидии бюджетам муниципальных образований Московской области на выплату грантов Губернатора Московской области лучшим общеобразовательным организациям в Московской области на 2015 год</t>
  </si>
  <si>
    <t>Субсидии из бюджета Московской области  бюджетам муниципальных образований Московской области на приобретение техники для нужд коммунального хозяйства</t>
  </si>
  <si>
    <t xml:space="preserve"> Межбюджетные трансферты, предоставляемые из бюджета Московской области бюджету города Лыткарино на 2015 год - всего:</t>
  </si>
  <si>
    <t xml:space="preserve">Субсидии бюджетам муниципальных образований Московской области на организацию деятельности МФЦ в рамках подпрограммы "Снижение административных барьеров, повышение качества предоставления государственных и муниципальных услуг, в том числе на базе многофункциональных центров предоставления государственных и муниципальных услуг" государственной программы Московской области "Эффективная власть" на 2015 год </t>
  </si>
  <si>
    <t>Перечислено получателям по предъявленным заявкам</t>
  </si>
  <si>
    <t>Утвержденный план на 2015 год</t>
  </si>
  <si>
    <t>Поступило на счет городского бюджета в 2015 году</t>
  </si>
  <si>
    <t>(тыс.руб.)</t>
  </si>
  <si>
    <t xml:space="preserve">Субсидии из бюджета Московской области бюджетам муниципальных образований Московской области на мероприятия по сохранению объектов культурного наследия, находящегося в собственности муниципальных образований Московской области, на 2015 год -  Усадьба "Лыткарино": главный дом, г. Лыткарино (муниципальное учреждение  "Лыткаринский историко-краеведческий музей") </t>
  </si>
  <si>
    <t xml:space="preserve"> Субсидии из бюджета Московской области бюджетам муниципальных образований Московской области на мероприятия по организации отдыха детей в каникулярное время на 2015 год</t>
  </si>
  <si>
    <t xml:space="preserve">III. Иные межбюджетные трансферты, предоставляемые из бюджета Московской области бюджету города Лыткарино  на 2015 год - всего:  </t>
  </si>
  <si>
    <t>Иные межбюджетные транcферты, предоставляемые из бюджета Московской области бюджетам муниципальных образований Московской области, на реализацию дополнительных мероприятий по развитию жилищно-коммунального хозяйства и социально-культурной сферы на 2015 год-всего:</t>
  </si>
  <si>
    <t>в том числе:</t>
  </si>
  <si>
    <t>Приобретение музыкальных инструментов и компьютерного оборудования для муниципального образовательного учреждения дополнительного образования детей "Дом детского творчества", городской округ Лыткарино (п.214)</t>
  </si>
  <si>
    <t>Приобретение концертных костюмов для Муниципального образовательного учреждения дополнительного образования детей "Дом детского творчества" г. Лыткарино, городской округ Лыткарино (п.360)</t>
  </si>
  <si>
    <t>Ремонт пищеблока, прачечной, ремонт 5 крылец, замена 46 деревянных оконных конструкций на ПВХ с устройством откосов и отливов, установка водосточной системы, ремонт наружных эвакуационных выходов (2-й этаж), ремонт цоколя (штукатурка, покраска) и отмостки, замена 4-х входных деревянных дверей на металлические, ремонт электрощитовой в Муниципальном дошкольном общеобразовательном учреждении детский сад N 5 "Веснянка", городской округ Лыткарино(п.765)</t>
  </si>
  <si>
    <t>Субсидии бюджетам муниципальных образований Московской области на финансирование работ по капитальному ремонту и ремонту автомобильных дорог общего пользования населенных пунктов, дворовых территорий многоквартирных домов, проездов к дворовым территориям многоквартирных домов населенных пунктов на 2015 год</t>
  </si>
  <si>
    <t xml:space="preserve"> -капитальный ремонт и ремонт дворовых территорий многоквартирных домов, проездов к дворовым территориям многоквартирных домов населенных пунктов</t>
  </si>
  <si>
    <t>Субсидии из бюджета Московской области бюджетам муниципальных образований на благоустройство территорий муниципальных образований Московской области в части защиты территорий муниципальных образований Московской области от неблагоприятного воздействия безнадзорных животных</t>
  </si>
  <si>
    <t>Субсидии из бюджета Московской области бюджетам муниципальных образований Московской области на закупку оборудования для дошкольных образовательных организаций муниципальных образований Московской области - победителей областного конкурса на присвоение статуса Региональной инновационной площадки Московской области, в 2015 году</t>
  </si>
  <si>
    <t xml:space="preserve">Субсидии из бюджета Московской области бюджетам муниципальных образований Московской области на проведение мероприятий по формированию в Московской области сети базовых общеобразовательных организаций, в которых созданы условия для инклюзивного образования детей-инвалидов, в 2015 году </t>
  </si>
  <si>
    <t xml:space="preserve"> - организацию деятельности функционирующего МФЦ по представленным ранее пакетам документов, подлежащих финансированию в 2015 году</t>
  </si>
  <si>
    <t xml:space="preserve"> - за счет средств Федерального бюджета</t>
  </si>
  <si>
    <t xml:space="preserve"> - за счет средств бюджета Московской области</t>
  </si>
  <si>
    <t>Субвенции бюджетам муниципальных образований Московской области на 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t>
  </si>
  <si>
    <t xml:space="preserve"> - оплату услуг по неограниченному широкополосному круглосуточному доступу к информационно-телекоммуникационной сети "Интернет" муниципальных общеобразовательных организаций в Московской области, реализующих основные общеобразовательные программы в части обучения детей-инвалидов 
на дому с использованием дистанционных образовательных технологий</t>
  </si>
  <si>
    <t>Субвенции бюджетам муниципальных образований Московской области на 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общего образования, а также дополнительного образования в муниципальных общеобразовательных организациях в Московской области,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</si>
  <si>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Субвенции бюджетам муниципальных районов и городских округов Московской области на 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t>
  </si>
  <si>
    <t>Субвенции бюджетам муниципальных районов и городских округов Московской области на обеспечение переданных муниципальным районам и городским округам Московской области государственных 
полномочий по временному хранению, комплектованию, учету и использованию архивных документов, относящихся к собственности Московской области и временно хранящихся в муниципальных архивах.</t>
  </si>
  <si>
    <t>Субвенции бюджетам муниципальных образований Московской области на  оплату расходов,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t>
  </si>
  <si>
    <t xml:space="preserve"> - оплату труда работников, осуществляющих работу по обеспечению выплаты компенсации родительской 
платы за присмотр и уход за детьми, осваивающими образовательные программы дошкольного образования в организациях  Московской области, осуществляющих образовательную деятельность</t>
  </si>
  <si>
    <t>Субвенции бюджетам муниципальных образований Московской области на частичную компенсацию 
стоимости питания отдельным категориям обучающихся в муниципальных общеобразовательных учреждениях в Московской области и в негосударственных общеобразовательных учреждениях в Московской области, прошедших государственную аккредитацию.</t>
  </si>
  <si>
    <t xml:space="preserve">Субвенции бюджетам муниципальных образований Московской области на обеспечение жилыми 
помещениями отдельных категорий ветеранов, предусмотренных частью 2 статьи 1 Закона Московской области № 125/2006-ОЗ "Об обеспечении жилыми помещениями за счет средств федерального бюджета отдельных категорий ветеранов, инвалидов и семей, имеющих детей-инвалидов". </t>
  </si>
  <si>
    <t>Субсидии бюджетам муниципальных образований Московской области на закупку оборудования для общеобразовательных организаций муниципальных образований Московской области - 
победителей областного конкурса на присвоение статуса Региональной инновационной площадки Московской области в 2015 году за счет средств бюджета Московской области</t>
  </si>
  <si>
    <t xml:space="preserve">Субсидии из бюджета Московской области бюджетам муниципальных образований Московской области за счет средств, предоставляемых из федерального бюджета бюджету Московской области на мероприятия государственной программы Российской Федерации "Доступная среда" на 2011-2015 годы, в 2015 году (на проведение мероприятий по формированию в Московской области сети базовых общеобразовательных организаций, в которых созданы условия для инклюзивного образования детей-инвалидов) </t>
  </si>
  <si>
    <t>Субсидии муниципальным образованиям Московской области для обеспечения (доведения до 
запланированных значений качественных показателей) учреждений дошкольного, начального общего, основного общего и среднего общего образования, находящихся в их ведении, доступом в сеть Интернет в соответствии с требованиями</t>
  </si>
  <si>
    <t>Субсидии бюджетам муниципальных образований Московской области на софинансирование мероприятий по приобретению оборудования для быстровозводимых физкультурно-оздоровительных комплексов, включая металлоконструкции и металлоизделия, а также общестроительные работы по его монтажу,  в том числе для многофункционального спортивного комплекса, расположенного по адресу: Московская область, 
г. Лыткарино, ул. Колхозная</t>
  </si>
  <si>
    <t>Приобретение музыкальных инструментов, компьютерного оборудования для Муниципального образовательного учреждения дополнительного образования детей "Дом детского творчества" 
г. Лыткарино, городской округ Лыткарино (п.359)</t>
  </si>
  <si>
    <t xml:space="preserve">Начальник  Финансового управления города Лыткарино   </t>
  </si>
  <si>
    <t>Н.П.Архипова</t>
  </si>
  <si>
    <t>Субсидии из бюджета Московской области бюджетам муниципальных образований Московской области на реализацию подпрограммы "Обеспечение жильем молодых семей" федеральной целевой программы "Жилище" на 2011-2015 годы за счет средств, перечисленных из федерального бюджета в 2015 году, на 2015 год</t>
  </si>
  <si>
    <t>Субсидии из бюджета Московской области бюджетам муниципальных образований Московской области на реализацию подпрограммы "Обеспечение жильем молодых семей" государственной программы Московской области "Жилище" за счет средств бюджета Московской области на 2015 год</t>
  </si>
  <si>
    <t>Субсидии  из  бюджета  Московской  области  за  счет  средств,  перечисленных  из  федерального  бюджета,  на  реализацию  мероприятий  по  созданию  доступной  среды жизнедеятельности  инвалидов  и  других  маломобильных  групп  населения  в  муниципальных  учреждениях  сферы  культуры"</t>
  </si>
  <si>
    <t>Субсидии из бюджета Московской области бюджетам муниципальных образований Московской области на реализацию мероприятий  муниципальных  программ  развития  субъектов  малого  и  среднего  предпринимательства  по  финансовой  поддержке  субъектов  малого  и  среднего  предпринимательства  и  организаций,  образующих   инфраструктуру  поддержки  и  развития  малого  и  среднего  предпринимательства, в  2015  году</t>
  </si>
  <si>
    <t>Начальник отдела  - главный бухгалтер</t>
  </si>
  <si>
    <t>И.В.Красавина</t>
  </si>
  <si>
    <t>ИНФОРМАЦИЯ 
О РАСХОДОВАНИИ СРЕДСТВ СУБВЕНЦИЙ, СУБСИДИЙ, ИНЫХ МЕЖБЮДЖЕТНЫХ ТРАНСФЕРТОВ, 
ПРЕДОСТАВЛЯЕМЫХ ИЗ БЮДЖЕТА МОСКОВСКОЙ ОБЛАСТИ БЮДЖЕТУ ГОРОДА ЛЫТКАРИНО 
ПО СОСТОЯНИЮ НА 01.11.2015 ГОДА</t>
  </si>
  <si>
    <t>Остаток на счете городского бюджета на 01.11.2015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</si>
</sst>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
    <numFmt numFmtId="165" formatCode="#,##0.0"/>
    <numFmt numFmtId="166" formatCode="0.00000"/>
    <numFmt numFmtId="167" formatCode="0.000"/>
    <numFmt numFmtId="168" formatCode="#,##0.000"/>
  </numFmts>
  <fonts count="46" x14ac:knownFonts="1">
    <font>
      <sz val="10"/>
      <name val="Arial Cyr"/>
      <charset val="204"/>
    </font>
    <font>
      <sz val="14"/>
      <name val="Arial Cyr"/>
      <family val="2"/>
      <charset val="204"/>
    </font>
    <font>
      <sz val="10"/>
      <name val="Arial Cyr"/>
      <charset val="204"/>
    </font>
    <font>
      <sz val="22"/>
      <name val="Arial Cyr"/>
      <charset val="204"/>
    </font>
    <font>
      <b/>
      <sz val="22"/>
      <name val="Arial Cyr"/>
      <family val="2"/>
      <charset val="204"/>
    </font>
    <font>
      <b/>
      <sz val="24"/>
      <name val="Arial Cyr"/>
      <charset val="204"/>
    </font>
    <font>
      <b/>
      <sz val="30"/>
      <name val="Arial Cyr"/>
      <charset val="204"/>
    </font>
    <font>
      <sz val="30"/>
      <name val="Arial Cyr"/>
      <charset val="204"/>
    </font>
    <font>
      <b/>
      <sz val="22"/>
      <name val="Arial Cyr"/>
      <charset val="204"/>
    </font>
    <font>
      <b/>
      <sz val="36"/>
      <name val="Arial Cyr"/>
      <charset val="204"/>
    </font>
    <font>
      <i/>
      <sz val="30"/>
      <name val="Arial Cyr"/>
      <charset val="204"/>
    </font>
    <font>
      <b/>
      <sz val="22"/>
      <color indexed="60"/>
      <name val="Arial Cyr"/>
      <charset val="204"/>
    </font>
    <font>
      <b/>
      <sz val="48"/>
      <name val="Arial Cyr"/>
      <charset val="204"/>
    </font>
    <font>
      <b/>
      <sz val="36"/>
      <color indexed="60"/>
      <name val="Arial"/>
      <family val="2"/>
    </font>
    <font>
      <sz val="36"/>
      <color indexed="60"/>
      <name val="Arial Cyr"/>
      <charset val="204"/>
    </font>
    <font>
      <b/>
      <sz val="36"/>
      <color indexed="60"/>
      <name val="Arial Cyr"/>
      <charset val="204"/>
    </font>
    <font>
      <b/>
      <sz val="24"/>
      <color indexed="60"/>
      <name val="Arial Cyr"/>
      <charset val="204"/>
    </font>
    <font>
      <b/>
      <sz val="10"/>
      <name val="Arial Cyr"/>
      <charset val="204"/>
    </font>
    <font>
      <b/>
      <sz val="30"/>
      <name val="Arial"/>
      <family val="2"/>
    </font>
    <font>
      <b/>
      <sz val="30"/>
      <color indexed="10"/>
      <name val="Arial Cyr"/>
      <charset val="204"/>
    </font>
    <font>
      <sz val="14"/>
      <name val="Arial Cyr"/>
      <charset val="204"/>
    </font>
    <font>
      <b/>
      <sz val="14"/>
      <name val="Times New Roman Cyr"/>
      <family val="1"/>
      <charset val="204"/>
    </font>
    <font>
      <sz val="20"/>
      <color rgb="FF000000"/>
      <name val="Times New Roman"/>
      <family val="1"/>
      <charset val="204"/>
    </font>
    <font>
      <sz val="16"/>
      <color rgb="FF000000"/>
      <name val="Times New Roman"/>
      <family val="1"/>
      <charset val="204"/>
    </font>
    <font>
      <b/>
      <sz val="16"/>
      <name val="Arial Cyr"/>
      <charset val="204"/>
    </font>
    <font>
      <sz val="20"/>
      <color theme="1"/>
      <name val="Times New Roman"/>
      <family val="1"/>
      <charset val="204"/>
    </font>
    <font>
      <sz val="10"/>
      <name val="Times New Roman"/>
      <family val="1"/>
      <charset val="204"/>
    </font>
    <font>
      <b/>
      <sz val="14"/>
      <name val="Times New Roman"/>
      <family val="1"/>
      <charset val="204"/>
    </font>
    <font>
      <sz val="14"/>
      <name val="Times New Roman"/>
      <family val="1"/>
      <charset val="204"/>
    </font>
    <font>
      <sz val="12"/>
      <name val="Times New Roman"/>
      <family val="1"/>
      <charset val="204"/>
    </font>
    <font>
      <b/>
      <sz val="15"/>
      <name val="Times New Roman"/>
      <family val="1"/>
      <charset val="204"/>
    </font>
    <font>
      <sz val="15"/>
      <name val="Times New Roman"/>
      <family val="1"/>
      <charset val="204"/>
    </font>
    <font>
      <sz val="13"/>
      <name val="Times New Roman"/>
      <family val="1"/>
      <charset val="204"/>
    </font>
    <font>
      <b/>
      <sz val="13"/>
      <name val="Times New Roman"/>
      <family val="1"/>
      <charset val="204"/>
    </font>
    <font>
      <i/>
      <sz val="13"/>
      <name val="Times New Roman"/>
      <family val="1"/>
      <charset val="204"/>
    </font>
    <font>
      <i/>
      <sz val="30"/>
      <name val="Times New Roman"/>
      <family val="1"/>
      <charset val="204"/>
    </font>
    <font>
      <sz val="30"/>
      <name val="Times New Roman"/>
      <family val="1"/>
      <charset val="204"/>
    </font>
    <font>
      <b/>
      <sz val="13"/>
      <name val="Arial Cyr"/>
      <charset val="204"/>
    </font>
    <font>
      <sz val="13"/>
      <name val="Arial Cyr"/>
      <charset val="204"/>
    </font>
    <font>
      <i/>
      <sz val="13"/>
      <name val="Arial Cyr"/>
      <charset val="204"/>
    </font>
    <font>
      <i/>
      <sz val="10"/>
      <name val="Times New Roman"/>
      <family val="1"/>
      <charset val="204"/>
    </font>
    <font>
      <b/>
      <sz val="10"/>
      <name val="Times New Roman"/>
      <family val="1"/>
      <charset val="204"/>
    </font>
    <font>
      <sz val="12"/>
      <name val="Arial Cyr"/>
      <charset val="204"/>
    </font>
    <font>
      <sz val="13"/>
      <color indexed="30"/>
      <name val="Arial Cyr"/>
      <charset val="204"/>
    </font>
    <font>
      <b/>
      <sz val="13.5"/>
      <name val="Times New Roman"/>
      <family val="1"/>
      <charset val="204"/>
    </font>
    <font>
      <sz val="13.5"/>
      <name val="Times New Roman"/>
      <family val="1"/>
      <charset val="204"/>
    </font>
  </fonts>
  <fills count="4">
    <fill>
      <patternFill patternType="none"/>
    </fill>
    <fill>
      <patternFill patternType="gray125"/>
    </fill>
    <fill>
      <patternFill patternType="solid">
        <fgColor indexed="47"/>
        <bgColor indexed="64"/>
      </patternFill>
    </fill>
    <fill>
      <patternFill patternType="solid">
        <fgColor theme="2"/>
        <bgColor indexed="64"/>
      </patternFill>
    </fill>
  </fills>
  <borders count="43">
    <border>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diagonal/>
    </border>
    <border>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right style="thin">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1">
    <xf numFmtId="0" fontId="0" fillId="0" borderId="0"/>
  </cellStyleXfs>
  <cellXfs count="271">
    <xf numFmtId="0" fontId="0" fillId="0" borderId="0" xfId="0"/>
    <xf numFmtId="0" fontId="0" fillId="0" borderId="0" xfId="0" applyBorder="1"/>
    <xf numFmtId="0" fontId="2" fillId="0" borderId="0" xfId="0" applyFont="1"/>
    <xf numFmtId="3" fontId="1" fillId="0" borderId="0" xfId="0" applyNumberFormat="1" applyFont="1"/>
    <xf numFmtId="0" fontId="0" fillId="0" borderId="0" xfId="0" applyFont="1" applyBorder="1"/>
    <xf numFmtId="0" fontId="8" fillId="0" borderId="0" xfId="0" applyFont="1" applyBorder="1" applyAlignment="1">
      <alignment horizontal="center"/>
    </xf>
    <xf numFmtId="0" fontId="0" fillId="0" borderId="0" xfId="0" applyFont="1" applyBorder="1" applyAlignment="1"/>
    <xf numFmtId="0" fontId="4" fillId="0" borderId="0" xfId="0" applyFont="1" applyBorder="1" applyAlignment="1">
      <alignment horizontal="center" vertical="center" wrapText="1"/>
    </xf>
    <xf numFmtId="0" fontId="8" fillId="0" borderId="0" xfId="0" applyFont="1" applyBorder="1" applyAlignment="1">
      <alignment horizontal="center" vertical="center"/>
    </xf>
    <xf numFmtId="0" fontId="16" fillId="0" borderId="0" xfId="0" applyFont="1" applyBorder="1" applyAlignment="1">
      <alignment horizontal="center" wrapText="1"/>
    </xf>
    <xf numFmtId="0" fontId="7" fillId="0" borderId="0" xfId="0" applyFont="1" applyBorder="1"/>
    <xf numFmtId="0" fontId="11" fillId="0" borderId="0" xfId="0" applyFont="1" applyBorder="1" applyAlignment="1">
      <alignment horizontal="center"/>
    </xf>
    <xf numFmtId="0" fontId="6" fillId="0" borderId="0" xfId="0" applyFont="1" applyFill="1" applyBorder="1" applyAlignment="1">
      <alignment horizontal="left" vertical="center" wrapText="1"/>
    </xf>
    <xf numFmtId="0" fontId="5" fillId="0" borderId="0" xfId="0" applyFont="1" applyBorder="1" applyAlignment="1">
      <alignment wrapText="1"/>
    </xf>
    <xf numFmtId="0" fontId="3" fillId="0" borderId="0" xfId="0" applyFont="1" applyBorder="1" applyAlignment="1">
      <alignment wrapText="1"/>
    </xf>
    <xf numFmtId="164" fontId="15" fillId="2" borderId="0" xfId="0" applyNumberFormat="1" applyFont="1" applyFill="1" applyBorder="1" applyAlignment="1">
      <alignment horizontal="center" vertical="center"/>
    </xf>
    <xf numFmtId="164" fontId="6" fillId="0" borderId="0" xfId="0" applyNumberFormat="1" applyFont="1" applyFill="1" applyBorder="1" applyAlignment="1">
      <alignment horizontal="center" vertical="center"/>
    </xf>
    <xf numFmtId="164" fontId="0" fillId="0" borderId="0" xfId="0" applyNumberFormat="1" applyFont="1" applyBorder="1"/>
    <xf numFmtId="164" fontId="6" fillId="0" borderId="0" xfId="0" applyNumberFormat="1" applyFont="1" applyBorder="1" applyAlignment="1">
      <alignment horizontal="center" vertical="center"/>
    </xf>
    <xf numFmtId="164" fontId="0" fillId="0" borderId="0" xfId="0" applyNumberFormat="1" applyFont="1" applyBorder="1" applyAlignment="1"/>
    <xf numFmtId="164" fontId="9" fillId="0" borderId="0" xfId="0" applyNumberFormat="1" applyFont="1" applyBorder="1" applyAlignment="1">
      <alignment horizontal="center" vertical="center"/>
    </xf>
    <xf numFmtId="164" fontId="10" fillId="0" borderId="0" xfId="0" applyNumberFormat="1" applyFont="1" applyBorder="1" applyAlignment="1">
      <alignment horizontal="center" vertical="center"/>
    </xf>
    <xf numFmtId="164" fontId="19" fillId="0" borderId="0" xfId="0" applyNumberFormat="1" applyFont="1" applyBorder="1" applyAlignment="1">
      <alignment horizontal="center" vertical="center"/>
    </xf>
    <xf numFmtId="164" fontId="0" fillId="0" borderId="0" xfId="0" applyNumberFormat="1" applyBorder="1"/>
    <xf numFmtId="164" fontId="0" fillId="0" borderId="0" xfId="0" applyNumberFormat="1"/>
    <xf numFmtId="164" fontId="12" fillId="0" borderId="0" xfId="0" applyNumberFormat="1" applyFont="1"/>
    <xf numFmtId="0" fontId="0" fillId="0" borderId="0" xfId="0" applyFont="1" applyBorder="1" applyAlignment="1"/>
    <xf numFmtId="0" fontId="0" fillId="0" borderId="0" xfId="0" applyBorder="1" applyAlignment="1"/>
    <xf numFmtId="0" fontId="0" fillId="0" borderId="0" xfId="0" applyAlignment="1"/>
    <xf numFmtId="0" fontId="7" fillId="0" borderId="0" xfId="0" applyFont="1" applyBorder="1"/>
    <xf numFmtId="0" fontId="23" fillId="0" borderId="0" xfId="0" applyFont="1" applyAlignment="1">
      <alignment horizontal="right" vertical="center"/>
    </xf>
    <xf numFmtId="0" fontId="23" fillId="0" borderId="0" xfId="0" applyFont="1" applyAlignment="1">
      <alignment vertical="center"/>
    </xf>
    <xf numFmtId="0" fontId="24" fillId="0" borderId="0" xfId="0" applyFont="1" applyBorder="1" applyAlignment="1">
      <alignment horizontal="left"/>
    </xf>
    <xf numFmtId="0" fontId="23" fillId="0" borderId="0" xfId="0" applyFont="1" applyAlignment="1">
      <alignment horizontal="left" vertical="center"/>
    </xf>
    <xf numFmtId="0" fontId="24" fillId="0" borderId="0" xfId="0" applyFont="1" applyBorder="1"/>
    <xf numFmtId="0" fontId="26" fillId="0" borderId="0" xfId="0" applyFont="1"/>
    <xf numFmtId="0" fontId="27" fillId="0" borderId="0" xfId="0" applyFont="1" applyAlignment="1" applyProtection="1">
      <alignment horizontal="center" vertical="center" wrapText="1"/>
    </xf>
    <xf numFmtId="0" fontId="28" fillId="0" borderId="0" xfId="0" applyFont="1" applyAlignment="1">
      <alignment vertical="center" wrapText="1"/>
    </xf>
    <xf numFmtId="0" fontId="28" fillId="0" borderId="0" xfId="0" applyFont="1" applyAlignment="1">
      <alignment vertical="center"/>
    </xf>
    <xf numFmtId="0" fontId="26" fillId="0" borderId="0" xfId="0" applyFont="1" applyAlignment="1">
      <alignment vertical="center" wrapText="1"/>
    </xf>
    <xf numFmtId="0" fontId="29" fillId="0" borderId="0" xfId="0" applyFont="1" applyAlignment="1">
      <alignment horizontal="center" vertical="center" wrapText="1"/>
    </xf>
    <xf numFmtId="3" fontId="28" fillId="0" borderId="0" xfId="0" applyNumberFormat="1" applyFont="1"/>
    <xf numFmtId="0" fontId="28" fillId="0" borderId="0" xfId="0" applyFont="1"/>
    <xf numFmtId="0" fontId="27" fillId="0" borderId="0" xfId="0" applyFont="1" applyAlignment="1">
      <alignment horizontal="center" wrapText="1"/>
    </xf>
    <xf numFmtId="0" fontId="32" fillId="0" borderId="0" xfId="0" applyFont="1"/>
    <xf numFmtId="0" fontId="33" fillId="0" borderId="0" xfId="0" applyFont="1" applyAlignment="1">
      <alignment horizontal="center" wrapText="1"/>
    </xf>
    <xf numFmtId="165" fontId="32" fillId="0" borderId="4" xfId="0" applyNumberFormat="1" applyFont="1" applyBorder="1" applyAlignment="1">
      <alignment horizontal="center" vertical="center"/>
    </xf>
    <xf numFmtId="165" fontId="32" fillId="0" borderId="4" xfId="0" applyNumberFormat="1" applyFont="1" applyBorder="1"/>
    <xf numFmtId="165" fontId="32" fillId="0" borderId="16" xfId="0" applyNumberFormat="1" applyFont="1" applyBorder="1"/>
    <xf numFmtId="165" fontId="33" fillId="0" borderId="2" xfId="0" applyNumberFormat="1" applyFont="1" applyFill="1" applyBorder="1" applyAlignment="1">
      <alignment horizontal="center" vertical="center"/>
    </xf>
    <xf numFmtId="165" fontId="33" fillId="0" borderId="4" xfId="0" applyNumberFormat="1" applyFont="1" applyBorder="1" applyAlignment="1">
      <alignment horizontal="center" vertical="center"/>
    </xf>
    <xf numFmtId="165" fontId="33" fillId="0" borderId="16" xfId="0" applyNumberFormat="1" applyFont="1" applyBorder="1" applyAlignment="1">
      <alignment horizontal="center" vertical="center"/>
    </xf>
    <xf numFmtId="0" fontId="33" fillId="0" borderId="34" xfId="0" applyFont="1" applyFill="1" applyBorder="1" applyAlignment="1">
      <alignment horizontal="left" vertical="center" wrapText="1"/>
    </xf>
    <xf numFmtId="0" fontId="33" fillId="0" borderId="0" xfId="0" applyFont="1" applyFill="1" applyBorder="1" applyAlignment="1">
      <alignment horizontal="left" vertical="center" wrapText="1"/>
    </xf>
    <xf numFmtId="0" fontId="33" fillId="0" borderId="15" xfId="0" applyFont="1" applyFill="1" applyBorder="1" applyAlignment="1">
      <alignment horizontal="left" vertical="center" wrapText="1"/>
    </xf>
    <xf numFmtId="0" fontId="34" fillId="0" borderId="15" xfId="0" applyFont="1" applyFill="1" applyBorder="1" applyAlignment="1">
      <alignment horizontal="left" vertical="center"/>
    </xf>
    <xf numFmtId="0" fontId="34" fillId="0" borderId="0" xfId="0" applyFont="1" applyFill="1" applyBorder="1" applyAlignment="1">
      <alignment horizontal="left" vertical="center"/>
    </xf>
    <xf numFmtId="165" fontId="34" fillId="0" borderId="5" xfId="0" applyNumberFormat="1" applyFont="1" applyFill="1" applyBorder="1" applyAlignment="1">
      <alignment horizontal="center" vertical="center"/>
    </xf>
    <xf numFmtId="0" fontId="33" fillId="0" borderId="31" xfId="0" applyFont="1" applyFill="1" applyBorder="1" applyAlignment="1">
      <alignment horizontal="left" vertical="center" wrapText="1"/>
    </xf>
    <xf numFmtId="0" fontId="33" fillId="0" borderId="32" xfId="0" applyFont="1" applyFill="1" applyBorder="1" applyAlignment="1">
      <alignment horizontal="left" vertical="center" wrapText="1"/>
    </xf>
    <xf numFmtId="0" fontId="32" fillId="0" borderId="0" xfId="0" applyFont="1" applyBorder="1"/>
    <xf numFmtId="165" fontId="33" fillId="0" borderId="4" xfId="0" applyNumberFormat="1" applyFont="1" applyFill="1" applyBorder="1" applyAlignment="1">
      <alignment horizontal="center" vertical="center"/>
    </xf>
    <xf numFmtId="165" fontId="33" fillId="0" borderId="3" xfId="0" applyNumberFormat="1" applyFont="1" applyFill="1" applyBorder="1" applyAlignment="1">
      <alignment horizontal="center" vertical="center"/>
    </xf>
    <xf numFmtId="165" fontId="32" fillId="0" borderId="5" xfId="0" applyNumberFormat="1" applyFont="1" applyFill="1" applyBorder="1" applyAlignment="1">
      <alignment horizontal="center" vertical="center"/>
    </xf>
    <xf numFmtId="165" fontId="32" fillId="0" borderId="5" xfId="0" applyNumberFormat="1" applyFont="1" applyBorder="1"/>
    <xf numFmtId="165" fontId="32" fillId="0" borderId="19" xfId="0" applyNumberFormat="1" applyFont="1" applyBorder="1"/>
    <xf numFmtId="165" fontId="34" fillId="0" borderId="7" xfId="0" applyNumberFormat="1" applyFont="1" applyFill="1" applyBorder="1" applyAlignment="1">
      <alignment horizontal="center" vertical="center"/>
    </xf>
    <xf numFmtId="165" fontId="35" fillId="0" borderId="1" xfId="0" applyNumberFormat="1" applyFont="1" applyFill="1" applyBorder="1" applyAlignment="1">
      <alignment horizontal="center" vertical="center"/>
    </xf>
    <xf numFmtId="165" fontId="33" fillId="0" borderId="28" xfId="0" applyNumberFormat="1" applyFont="1" applyBorder="1" applyAlignment="1">
      <alignment horizontal="center" vertical="center"/>
    </xf>
    <xf numFmtId="0" fontId="34" fillId="0" borderId="6" xfId="0" applyFont="1" applyFill="1" applyBorder="1" applyAlignment="1">
      <alignment horizontal="left" vertical="center" wrapText="1"/>
    </xf>
    <xf numFmtId="0" fontId="34" fillId="0" borderId="11" xfId="0" applyFont="1" applyFill="1" applyBorder="1" applyAlignment="1">
      <alignment horizontal="left" vertical="center" wrapText="1"/>
    </xf>
    <xf numFmtId="165" fontId="33" fillId="0" borderId="2" xfId="0" applyNumberFormat="1" applyFont="1" applyBorder="1" applyAlignment="1">
      <alignment horizontal="center" vertical="center"/>
    </xf>
    <xf numFmtId="0" fontId="31" fillId="0" borderId="0" xfId="0" applyFont="1"/>
    <xf numFmtId="0" fontId="33" fillId="0" borderId="12" xfId="0" applyFont="1" applyFill="1" applyBorder="1" applyAlignment="1">
      <alignment horizontal="left" vertical="center" wrapText="1"/>
    </xf>
    <xf numFmtId="165" fontId="26" fillId="0" borderId="1" xfId="0" applyNumberFormat="1" applyFont="1" applyBorder="1"/>
    <xf numFmtId="165" fontId="26" fillId="0" borderId="36" xfId="0" applyNumberFormat="1" applyFont="1" applyBorder="1"/>
    <xf numFmtId="165" fontId="34" fillId="0" borderId="4" xfId="0" applyNumberFormat="1" applyFont="1" applyFill="1" applyBorder="1" applyAlignment="1">
      <alignment horizontal="center" vertical="center"/>
    </xf>
    <xf numFmtId="0" fontId="34" fillId="0" borderId="13" xfId="0" applyFont="1" applyFill="1" applyBorder="1" applyAlignment="1">
      <alignment horizontal="left" vertical="center" wrapText="1"/>
    </xf>
    <xf numFmtId="0" fontId="34" fillId="0" borderId="11" xfId="0" applyFont="1" applyFill="1" applyBorder="1" applyAlignment="1">
      <alignment horizontal="left" vertical="center"/>
    </xf>
    <xf numFmtId="165" fontId="34" fillId="0" borderId="5" xfId="0" applyNumberFormat="1" applyFont="1" applyBorder="1" applyAlignment="1">
      <alignment horizontal="center" vertical="center"/>
    </xf>
    <xf numFmtId="165" fontId="34" fillId="0" borderId="19" xfId="0" applyNumberFormat="1" applyFont="1" applyBorder="1" applyAlignment="1">
      <alignment horizontal="center" vertical="center"/>
    </xf>
    <xf numFmtId="165" fontId="33" fillId="0" borderId="3" xfId="0" applyNumberFormat="1" applyFont="1" applyBorder="1" applyAlignment="1">
      <alignment horizontal="center" vertical="center"/>
    </xf>
    <xf numFmtId="165" fontId="32" fillId="0" borderId="3" xfId="0" applyNumberFormat="1" applyFont="1" applyBorder="1"/>
    <xf numFmtId="0" fontId="34" fillId="0" borderId="14" xfId="0" applyFont="1" applyFill="1" applyBorder="1" applyAlignment="1">
      <alignment horizontal="left" vertical="center" wrapText="1"/>
    </xf>
    <xf numFmtId="165" fontId="30" fillId="3" borderId="4" xfId="0" applyNumberFormat="1" applyFont="1" applyFill="1" applyBorder="1" applyAlignment="1">
      <alignment horizontal="center" vertical="center"/>
    </xf>
    <xf numFmtId="165" fontId="34" fillId="0" borderId="27" xfId="0" applyNumberFormat="1" applyFont="1" applyBorder="1" applyAlignment="1">
      <alignment horizontal="center" vertical="center"/>
    </xf>
    <xf numFmtId="165" fontId="34" fillId="0" borderId="7" xfId="0" applyNumberFormat="1" applyFont="1" applyBorder="1" applyAlignment="1">
      <alignment horizontal="center" vertical="center"/>
    </xf>
    <xf numFmtId="165" fontId="34" fillId="0" borderId="4" xfId="0" applyNumberFormat="1" applyFont="1" applyBorder="1" applyAlignment="1">
      <alignment horizontal="center" vertical="center"/>
    </xf>
    <xf numFmtId="165" fontId="34" fillId="0" borderId="28" xfId="0" applyNumberFormat="1" applyFont="1" applyBorder="1" applyAlignment="1">
      <alignment horizontal="center" vertical="center"/>
    </xf>
    <xf numFmtId="165" fontId="30" fillId="3" borderId="2" xfId="0" applyNumberFormat="1" applyFont="1" applyFill="1" applyBorder="1" applyAlignment="1">
      <alignment horizontal="center" vertical="center"/>
    </xf>
    <xf numFmtId="165" fontId="33" fillId="0" borderId="1" xfId="0" applyNumberFormat="1" applyFont="1" applyBorder="1" applyAlignment="1">
      <alignment horizontal="center" vertical="center"/>
    </xf>
    <xf numFmtId="165" fontId="33" fillId="0" borderId="7" xfId="0" applyNumberFormat="1" applyFont="1" applyBorder="1" applyAlignment="1">
      <alignment horizontal="center" vertical="center"/>
    </xf>
    <xf numFmtId="165" fontId="42" fillId="0" borderId="0" xfId="0" applyNumberFormat="1" applyFont="1" applyBorder="1"/>
    <xf numFmtId="165" fontId="26" fillId="0" borderId="0" xfId="0" applyNumberFormat="1" applyFont="1" applyAlignment="1"/>
    <xf numFmtId="0" fontId="33" fillId="0" borderId="9" xfId="0" applyFont="1" applyFill="1" applyBorder="1" applyAlignment="1">
      <alignment horizontal="left" vertical="center" wrapText="1"/>
    </xf>
    <xf numFmtId="166" fontId="38" fillId="0" borderId="38" xfId="0" applyNumberFormat="1" applyFont="1" applyBorder="1" applyAlignment="1">
      <alignment horizontal="center" vertical="center"/>
    </xf>
    <xf numFmtId="164" fontId="33" fillId="0" borderId="2" xfId="0" applyNumberFormat="1" applyFont="1" applyBorder="1" applyAlignment="1">
      <alignment horizontal="center" vertical="center"/>
    </xf>
    <xf numFmtId="0" fontId="26" fillId="0" borderId="10" xfId="0" applyFont="1" applyFill="1" applyBorder="1" applyAlignment="1">
      <alignment horizontal="left" wrapText="1"/>
    </xf>
    <xf numFmtId="0" fontId="32" fillId="0" borderId="10" xfId="0" applyFont="1" applyFill="1" applyBorder="1" applyAlignment="1">
      <alignment horizontal="left" wrapText="1"/>
    </xf>
    <xf numFmtId="0" fontId="26" fillId="0" borderId="16" xfId="0" applyFont="1" applyFill="1" applyBorder="1" applyAlignment="1">
      <alignment horizontal="left" wrapText="1"/>
    </xf>
    <xf numFmtId="167" fontId="33" fillId="0" borderId="2" xfId="0" applyNumberFormat="1" applyFont="1" applyBorder="1" applyAlignment="1">
      <alignment horizontal="center" vertical="center"/>
    </xf>
    <xf numFmtId="168" fontId="30" fillId="3" borderId="4" xfId="0" applyNumberFormat="1" applyFont="1" applyFill="1" applyBorder="1" applyAlignment="1">
      <alignment horizontal="center" vertical="center"/>
    </xf>
    <xf numFmtId="165" fontId="33" fillId="0" borderId="12" xfId="0" applyNumberFormat="1" applyFont="1" applyFill="1" applyBorder="1" applyAlignment="1">
      <alignment horizontal="center" vertical="center"/>
    </xf>
    <xf numFmtId="165" fontId="39" fillId="0" borderId="39" xfId="0" applyNumberFormat="1" applyFont="1" applyFill="1" applyBorder="1" applyAlignment="1">
      <alignment horizontal="center" vertical="center"/>
    </xf>
    <xf numFmtId="165" fontId="38" fillId="0" borderId="39" xfId="0" applyNumberFormat="1" applyFont="1" applyFill="1" applyBorder="1" applyAlignment="1">
      <alignment horizontal="center" vertical="center"/>
    </xf>
    <xf numFmtId="165" fontId="39" fillId="0" borderId="19" xfId="0" applyNumberFormat="1" applyFont="1" applyBorder="1" applyAlignment="1">
      <alignment horizontal="center" vertical="center"/>
    </xf>
    <xf numFmtId="165" fontId="39" fillId="0" borderId="5" xfId="0" applyNumberFormat="1" applyFont="1" applyFill="1" applyBorder="1" applyAlignment="1">
      <alignment horizontal="center" vertical="center"/>
    </xf>
    <xf numFmtId="165" fontId="43" fillId="0" borderId="5" xfId="0" applyNumberFormat="1" applyFont="1" applyBorder="1" applyAlignment="1">
      <alignment horizontal="center" vertical="center"/>
    </xf>
    <xf numFmtId="165" fontId="39" fillId="0" borderId="5" xfId="0" applyNumberFormat="1" applyFont="1" applyBorder="1" applyAlignment="1">
      <alignment horizontal="center" vertical="center"/>
    </xf>
    <xf numFmtId="165" fontId="39" fillId="0" borderId="5" xfId="0" applyNumberFormat="1" applyFont="1" applyBorder="1" applyAlignment="1">
      <alignment horizontal="center"/>
    </xf>
    <xf numFmtId="165" fontId="39" fillId="0" borderId="7" xfId="0" applyNumberFormat="1" applyFont="1" applyBorder="1" applyAlignment="1">
      <alignment horizontal="center" vertical="center"/>
    </xf>
    <xf numFmtId="165" fontId="39" fillId="0" borderId="5" xfId="0" applyNumberFormat="1" applyFont="1" applyBorder="1" applyAlignment="1">
      <alignment vertical="center"/>
    </xf>
    <xf numFmtId="165" fontId="39" fillId="0" borderId="5" xfId="0" applyNumberFormat="1" applyFont="1" applyBorder="1" applyAlignment="1">
      <alignment horizontal="center" vertical="center" wrapText="1"/>
    </xf>
    <xf numFmtId="165" fontId="39" fillId="0" borderId="7" xfId="0" applyNumberFormat="1" applyFont="1" applyFill="1" applyBorder="1" applyAlignment="1">
      <alignment horizontal="center" vertical="center"/>
    </xf>
    <xf numFmtId="165" fontId="38" fillId="0" borderId="19" xfId="0" applyNumberFormat="1" applyFont="1" applyBorder="1" applyAlignment="1">
      <alignment horizontal="center" vertical="center"/>
    </xf>
    <xf numFmtId="164" fontId="34" fillId="0" borderId="2" xfId="0" applyNumberFormat="1" applyFont="1" applyBorder="1" applyAlignment="1">
      <alignment horizontal="center" vertical="center"/>
    </xf>
    <xf numFmtId="165" fontId="44" fillId="0" borderId="8" xfId="0" applyNumberFormat="1" applyFont="1" applyBorder="1" applyAlignment="1">
      <alignment horizontal="center" vertical="center" wrapText="1"/>
    </xf>
    <xf numFmtId="165" fontId="44" fillId="0" borderId="26" xfId="0" applyNumberFormat="1" applyFont="1" applyBorder="1" applyAlignment="1">
      <alignment horizontal="center" vertical="center" wrapText="1"/>
    </xf>
    <xf numFmtId="0" fontId="22" fillId="0" borderId="0" xfId="0" applyFont="1" applyBorder="1" applyAlignment="1"/>
    <xf numFmtId="0" fontId="25" fillId="0" borderId="0" xfId="0" applyFont="1" applyAlignment="1"/>
    <xf numFmtId="164" fontId="33" fillId="0" borderId="4" xfId="0" applyNumberFormat="1" applyFont="1" applyBorder="1" applyAlignment="1">
      <alignment horizontal="center" vertical="center"/>
    </xf>
    <xf numFmtId="165" fontId="33" fillId="0" borderId="5" xfId="0" applyNumberFormat="1" applyFont="1" applyFill="1" applyBorder="1" applyAlignment="1">
      <alignment vertical="center"/>
    </xf>
    <xf numFmtId="165" fontId="34" fillId="0" borderId="17" xfId="0" applyNumberFormat="1" applyFont="1" applyFill="1" applyBorder="1" applyAlignment="1">
      <alignment vertical="center"/>
    </xf>
    <xf numFmtId="165" fontId="39" fillId="0" borderId="19" xfId="0" applyNumberFormat="1" applyFont="1" applyFill="1" applyBorder="1" applyAlignment="1">
      <alignment horizontal="center" vertical="center"/>
    </xf>
    <xf numFmtId="165" fontId="33" fillId="0" borderId="4" xfId="0" applyNumberFormat="1" applyFont="1" applyBorder="1" applyAlignment="1">
      <alignment vertical="center"/>
    </xf>
    <xf numFmtId="165" fontId="34" fillId="0" borderId="9" xfId="0" applyNumberFormat="1" applyFont="1" applyFill="1" applyBorder="1" applyAlignment="1">
      <alignment vertical="center" wrapText="1"/>
    </xf>
    <xf numFmtId="165" fontId="34" fillId="0" borderId="10" xfId="0" applyNumberFormat="1" applyFont="1" applyFill="1" applyBorder="1" applyAlignment="1">
      <alignment vertical="center" wrapText="1"/>
    </xf>
    <xf numFmtId="164" fontId="37" fillId="0" borderId="8" xfId="0" applyNumberFormat="1" applyFont="1" applyBorder="1" applyAlignment="1">
      <alignment horizontal="center" vertical="center"/>
    </xf>
    <xf numFmtId="165" fontId="34" fillId="0" borderId="2" xfId="0" applyNumberFormat="1" applyFont="1" applyBorder="1" applyAlignment="1">
      <alignment horizontal="center" vertical="center"/>
    </xf>
    <xf numFmtId="165" fontId="32" fillId="0" borderId="37" xfId="0" applyNumberFormat="1" applyFont="1" applyFill="1" applyBorder="1"/>
    <xf numFmtId="164" fontId="0" fillId="0" borderId="4" xfId="0" applyNumberFormat="1" applyFont="1" applyBorder="1"/>
    <xf numFmtId="165" fontId="37" fillId="0" borderId="4" xfId="0" applyNumberFormat="1" applyFont="1" applyBorder="1" applyAlignment="1">
      <alignment horizontal="center" vertical="center"/>
    </xf>
    <xf numFmtId="164" fontId="39" fillId="0" borderId="42" xfId="0" applyNumberFormat="1" applyFont="1" applyBorder="1" applyAlignment="1">
      <alignment horizontal="center" vertical="center"/>
    </xf>
    <xf numFmtId="164" fontId="39" fillId="0" borderId="4" xfId="0" applyNumberFormat="1" applyFont="1" applyBorder="1" applyAlignment="1">
      <alignment horizontal="center" vertical="center"/>
    </xf>
    <xf numFmtId="165" fontId="33" fillId="0" borderId="34" xfId="0" applyNumberFormat="1" applyFont="1" applyFill="1" applyBorder="1" applyAlignment="1">
      <alignment horizontal="center" vertical="center"/>
    </xf>
    <xf numFmtId="165" fontId="33" fillId="0" borderId="35" xfId="0" applyNumberFormat="1" applyFont="1" applyFill="1" applyBorder="1" applyAlignment="1">
      <alignment horizontal="center" vertical="center"/>
    </xf>
    <xf numFmtId="165" fontId="33" fillId="0" borderId="9" xfId="0" applyNumberFormat="1" applyFont="1" applyFill="1" applyBorder="1" applyAlignment="1">
      <alignment horizontal="center" vertical="center" wrapText="1"/>
    </xf>
    <xf numFmtId="165" fontId="33" fillId="0" borderId="10" xfId="0" applyNumberFormat="1" applyFont="1" applyFill="1" applyBorder="1" applyAlignment="1">
      <alignment horizontal="center" vertical="center" wrapText="1"/>
    </xf>
    <xf numFmtId="165" fontId="33" fillId="0" borderId="16" xfId="0" applyNumberFormat="1" applyFont="1" applyFill="1" applyBorder="1" applyAlignment="1">
      <alignment horizontal="center" vertical="center" wrapText="1"/>
    </xf>
    <xf numFmtId="0" fontId="3" fillId="0" borderId="0" xfId="0" applyFont="1" applyBorder="1" applyAlignment="1">
      <alignment horizontal="left" wrapText="1"/>
    </xf>
    <xf numFmtId="0" fontId="0" fillId="0" borderId="0" xfId="0" applyFont="1" applyBorder="1" applyAlignment="1"/>
    <xf numFmtId="0" fontId="0" fillId="0" borderId="0" xfId="0" applyBorder="1" applyAlignment="1"/>
    <xf numFmtId="0" fontId="6" fillId="0" borderId="0" xfId="0" applyFont="1" applyFill="1" applyBorder="1" applyAlignment="1">
      <alignment horizontal="left" vertical="center" wrapText="1"/>
    </xf>
    <xf numFmtId="0" fontId="7" fillId="0" borderId="0" xfId="0" applyFont="1" applyBorder="1"/>
    <xf numFmtId="0" fontId="13" fillId="2" borderId="0" xfId="0" applyFont="1" applyFill="1" applyBorder="1" applyAlignment="1" applyProtection="1">
      <alignment horizontal="center" vertical="center" wrapText="1"/>
    </xf>
    <xf numFmtId="0" fontId="14" fillId="2" borderId="0" xfId="0" applyFont="1" applyFill="1" applyBorder="1"/>
    <xf numFmtId="0" fontId="7" fillId="0" borderId="0" xfId="0" applyFont="1" applyFill="1" applyBorder="1" applyAlignment="1">
      <alignment horizontal="center" vertical="center"/>
    </xf>
    <xf numFmtId="0" fontId="7" fillId="0" borderId="0" xfId="0" applyFont="1" applyBorder="1" applyAlignment="1">
      <alignment horizontal="center"/>
    </xf>
    <xf numFmtId="0" fontId="6" fillId="0" borderId="0" xfId="0" applyFont="1" applyFill="1" applyBorder="1" applyAlignment="1">
      <alignment horizontal="left" vertical="center"/>
    </xf>
    <xf numFmtId="0" fontId="17" fillId="0" borderId="0" xfId="0" applyFont="1" applyBorder="1" applyAlignment="1">
      <alignment horizontal="left"/>
    </xf>
    <xf numFmtId="0" fontId="6" fillId="0" borderId="0" xfId="0" applyFont="1" applyBorder="1" applyAlignment="1">
      <alignment horizontal="center" vertical="center" wrapText="1"/>
    </xf>
    <xf numFmtId="0" fontId="6" fillId="0" borderId="0" xfId="0" applyFont="1" applyBorder="1" applyAlignment="1">
      <alignment horizontal="center" vertical="center"/>
    </xf>
    <xf numFmtId="0" fontId="10" fillId="0" borderId="0" xfId="0" applyFont="1" applyFill="1" applyBorder="1" applyAlignment="1">
      <alignment horizontal="center" vertical="center"/>
    </xf>
    <xf numFmtId="0" fontId="6" fillId="0" borderId="0" xfId="0" applyFont="1" applyBorder="1" applyAlignment="1">
      <alignment horizontal="left" vertical="center" wrapText="1"/>
    </xf>
    <xf numFmtId="0" fontId="10" fillId="0" borderId="0" xfId="0" applyFont="1" applyBorder="1"/>
    <xf numFmtId="0" fontId="3" fillId="0" borderId="0" xfId="0" applyFont="1" applyBorder="1" applyAlignment="1">
      <alignment horizontal="center" vertical="center"/>
    </xf>
    <xf numFmtId="0" fontId="18" fillId="0" borderId="0" xfId="0" applyFont="1" applyBorder="1" applyAlignment="1" applyProtection="1">
      <alignment horizontal="left" vertical="center" wrapText="1"/>
    </xf>
    <xf numFmtId="0" fontId="7" fillId="0" borderId="0" xfId="0" applyFont="1" applyBorder="1" applyAlignment="1">
      <alignment horizontal="left" vertical="center"/>
    </xf>
    <xf numFmtId="0" fontId="0" fillId="0" borderId="0" xfId="0" applyFont="1" applyBorder="1" applyAlignment="1">
      <alignment horizontal="left" vertical="center"/>
    </xf>
    <xf numFmtId="0" fontId="6" fillId="0" borderId="0" xfId="0" applyFont="1" applyBorder="1" applyAlignment="1">
      <alignment vertical="center"/>
    </xf>
    <xf numFmtId="0" fontId="34" fillId="0" borderId="12" xfId="0" applyFont="1" applyFill="1" applyBorder="1" applyAlignment="1">
      <alignment horizontal="center" vertical="center"/>
    </xf>
    <xf numFmtId="0" fontId="32" fillId="0" borderId="15" xfId="0" applyFont="1" applyFill="1" applyBorder="1" applyAlignment="1">
      <alignment horizontal="center" vertical="center"/>
    </xf>
    <xf numFmtId="0" fontId="32" fillId="0" borderId="17" xfId="0" applyFont="1" applyFill="1" applyBorder="1" applyAlignment="1">
      <alignment horizontal="center" vertical="center"/>
    </xf>
    <xf numFmtId="0" fontId="33" fillId="0" borderId="9" xfId="0" applyFont="1" applyFill="1" applyBorder="1" applyAlignment="1">
      <alignment vertical="center" wrapText="1"/>
    </xf>
    <xf numFmtId="0" fontId="32" fillId="0" borderId="10" xfId="0" applyFont="1" applyFill="1" applyBorder="1" applyAlignment="1">
      <alignment wrapText="1"/>
    </xf>
    <xf numFmtId="0" fontId="32" fillId="0" borderId="16" xfId="0" applyFont="1" applyFill="1" applyBorder="1" applyAlignment="1">
      <alignment wrapText="1"/>
    </xf>
    <xf numFmtId="0" fontId="39" fillId="0" borderId="9" xfId="0" applyFont="1" applyFill="1" applyBorder="1" applyAlignment="1">
      <alignment horizontal="center" vertical="center" wrapText="1"/>
    </xf>
    <xf numFmtId="0" fontId="39" fillId="0" borderId="10" xfId="0" applyFont="1" applyBorder="1" applyAlignment="1">
      <alignment horizontal="center" wrapText="1"/>
    </xf>
    <xf numFmtId="0" fontId="39" fillId="0" borderId="16" xfId="0" applyFont="1" applyBorder="1" applyAlignment="1">
      <alignment horizontal="center" wrapText="1"/>
    </xf>
    <xf numFmtId="0" fontId="34" fillId="0" borderId="9" xfId="0" applyFont="1" applyFill="1" applyBorder="1" applyAlignment="1">
      <alignment horizontal="left" vertical="center" wrapText="1"/>
    </xf>
    <xf numFmtId="0" fontId="34" fillId="0" borderId="10" xfId="0" applyFont="1" applyBorder="1" applyAlignment="1">
      <alignment horizontal="left" wrapText="1"/>
    </xf>
    <xf numFmtId="0" fontId="34" fillId="0" borderId="16" xfId="0" applyFont="1" applyBorder="1" applyAlignment="1">
      <alignment horizontal="left" wrapText="1"/>
    </xf>
    <xf numFmtId="0" fontId="34" fillId="0" borderId="13" xfId="0" applyFont="1" applyFill="1" applyBorder="1" applyAlignment="1">
      <alignment horizontal="left" vertical="center" wrapText="1"/>
    </xf>
    <xf numFmtId="0" fontId="32" fillId="0" borderId="14" xfId="0" applyFont="1" applyFill="1" applyBorder="1" applyAlignment="1">
      <alignment vertical="center"/>
    </xf>
    <xf numFmtId="0" fontId="32" fillId="0" borderId="18" xfId="0" applyFont="1" applyFill="1" applyBorder="1" applyAlignment="1">
      <alignment vertical="center"/>
    </xf>
    <xf numFmtId="0" fontId="33" fillId="0" borderId="9" xfId="0" applyNumberFormat="1" applyFont="1" applyFill="1" applyBorder="1" applyAlignment="1">
      <alignment horizontal="left" vertical="center" wrapText="1"/>
    </xf>
    <xf numFmtId="0" fontId="32" fillId="0" borderId="10" xfId="0" applyNumberFormat="1" applyFont="1" applyFill="1" applyBorder="1" applyAlignment="1">
      <alignment horizontal="left" vertical="center"/>
    </xf>
    <xf numFmtId="0" fontId="32" fillId="0" borderId="16" xfId="0" applyNumberFormat="1" applyFont="1" applyFill="1" applyBorder="1" applyAlignment="1">
      <alignment horizontal="left" vertical="center"/>
    </xf>
    <xf numFmtId="0" fontId="34" fillId="0" borderId="15" xfId="0" applyFont="1" applyFill="1" applyBorder="1" applyAlignment="1">
      <alignment horizontal="left" vertical="center"/>
    </xf>
    <xf numFmtId="0" fontId="34" fillId="0" borderId="11" xfId="0" applyFont="1" applyFill="1" applyBorder="1" applyAlignment="1">
      <alignment horizontal="left" vertical="center"/>
    </xf>
    <xf numFmtId="0" fontId="32" fillId="0" borderId="11" xfId="0" applyFont="1" applyFill="1" applyBorder="1" applyAlignment="1">
      <alignment vertical="center"/>
    </xf>
    <xf numFmtId="0" fontId="34" fillId="0" borderId="12" xfId="0" applyFont="1" applyFill="1" applyBorder="1" applyAlignment="1">
      <alignment horizontal="left" vertical="center" wrapText="1"/>
    </xf>
    <xf numFmtId="0" fontId="32" fillId="0" borderId="15" xfId="0" applyFont="1" applyFill="1" applyBorder="1" applyAlignment="1">
      <alignment vertical="center"/>
    </xf>
    <xf numFmtId="0" fontId="32" fillId="0" borderId="17" xfId="0" applyFont="1" applyFill="1" applyBorder="1" applyAlignment="1">
      <alignment vertical="center"/>
    </xf>
    <xf numFmtId="0" fontId="32" fillId="0" borderId="10" xfId="0" applyFont="1" applyFill="1" applyBorder="1" applyAlignment="1">
      <alignment vertical="center"/>
    </xf>
    <xf numFmtId="0" fontId="32" fillId="0" borderId="16" xfId="0" applyFont="1" applyFill="1" applyBorder="1" applyAlignment="1">
      <alignment vertical="center"/>
    </xf>
    <xf numFmtId="0" fontId="34" fillId="0" borderId="14" xfId="0" applyFont="1" applyFill="1" applyBorder="1" applyAlignment="1">
      <alignment horizontal="left" vertical="center"/>
    </xf>
    <xf numFmtId="0" fontId="34" fillId="0" borderId="15" xfId="0" applyFont="1" applyFill="1" applyBorder="1" applyAlignment="1">
      <alignment horizontal="left" vertical="center" wrapText="1"/>
    </xf>
    <xf numFmtId="0" fontId="34" fillId="0" borderId="15" xfId="0" applyFont="1" applyFill="1" applyBorder="1" applyAlignment="1">
      <alignment horizontal="center" vertical="center"/>
    </xf>
    <xf numFmtId="0" fontId="35" fillId="0" borderId="34" xfId="0" applyFont="1" applyFill="1" applyBorder="1" applyAlignment="1">
      <alignment horizontal="left" vertical="center" wrapText="1"/>
    </xf>
    <xf numFmtId="0" fontId="36" fillId="0" borderId="0" xfId="0" applyFont="1" applyFill="1" applyBorder="1" applyAlignment="1">
      <alignment vertical="center"/>
    </xf>
    <xf numFmtId="0" fontId="36" fillId="0" borderId="35" xfId="0" applyFont="1" applyFill="1" applyBorder="1" applyAlignment="1">
      <alignment vertical="center"/>
    </xf>
    <xf numFmtId="0" fontId="10" fillId="0" borderId="0" xfId="0" applyFont="1" applyFill="1" applyBorder="1" applyAlignment="1">
      <alignment horizontal="left" vertical="center" indent="10"/>
    </xf>
    <xf numFmtId="0" fontId="33" fillId="0" borderId="9" xfId="0" applyFont="1" applyFill="1" applyBorder="1" applyAlignment="1">
      <alignment horizontal="left" vertical="center" wrapText="1"/>
    </xf>
    <xf numFmtId="0" fontId="33" fillId="0" borderId="10" xfId="0" applyFont="1" applyFill="1" applyBorder="1" applyAlignment="1">
      <alignment vertical="center"/>
    </xf>
    <xf numFmtId="0" fontId="33" fillId="0" borderId="16" xfId="0" applyFont="1" applyFill="1" applyBorder="1" applyAlignment="1">
      <alignment vertical="center"/>
    </xf>
    <xf numFmtId="0" fontId="32" fillId="0" borderId="10" xfId="0" applyFont="1" applyBorder="1" applyAlignment="1">
      <alignment horizontal="left" vertical="center" wrapText="1"/>
    </xf>
    <xf numFmtId="0" fontId="32" fillId="0" borderId="16" xfId="0" applyFont="1" applyBorder="1" applyAlignment="1">
      <alignment horizontal="left" vertical="center" wrapText="1"/>
    </xf>
    <xf numFmtId="0" fontId="30" fillId="3" borderId="9" xfId="0" applyFont="1" applyFill="1" applyBorder="1" applyAlignment="1" applyProtection="1">
      <alignment horizontal="center" vertical="center" wrapText="1"/>
    </xf>
    <xf numFmtId="0" fontId="31" fillId="3" borderId="10" xfId="0" applyFont="1" applyFill="1" applyBorder="1" applyAlignment="1">
      <alignment wrapText="1"/>
    </xf>
    <xf numFmtId="0" fontId="31" fillId="3" borderId="16" xfId="0" applyFont="1" applyFill="1" applyBorder="1" applyAlignment="1">
      <alignment wrapText="1"/>
    </xf>
    <xf numFmtId="0" fontId="33" fillId="0" borderId="10" xfId="0" applyFont="1" applyBorder="1" applyAlignment="1">
      <alignment wrapText="1"/>
    </xf>
    <xf numFmtId="0" fontId="33" fillId="0" borderId="16" xfId="0" applyFont="1" applyBorder="1" applyAlignment="1">
      <alignment wrapText="1"/>
    </xf>
    <xf numFmtId="0" fontId="6" fillId="0" borderId="0" xfId="0" applyFont="1" applyFill="1" applyBorder="1" applyAlignment="1">
      <alignment horizontal="center" vertical="center" wrapText="1"/>
    </xf>
    <xf numFmtId="0" fontId="33" fillId="0" borderId="10" xfId="0" applyFont="1" applyBorder="1" applyAlignment="1">
      <alignment horizontal="left" wrapText="1"/>
    </xf>
    <xf numFmtId="0" fontId="33" fillId="0" borderId="16" xfId="0" applyFont="1" applyBorder="1" applyAlignment="1">
      <alignment horizontal="left" wrapText="1"/>
    </xf>
    <xf numFmtId="0" fontId="30" fillId="3" borderId="23" xfId="0" applyFont="1" applyFill="1" applyBorder="1" applyAlignment="1">
      <alignment horizontal="center" vertical="center" wrapText="1"/>
    </xf>
    <xf numFmtId="0" fontId="31" fillId="3" borderId="24" xfId="0" applyFont="1" applyFill="1" applyBorder="1" applyAlignment="1">
      <alignment horizontal="center" wrapText="1"/>
    </xf>
    <xf numFmtId="0" fontId="31" fillId="3" borderId="25" xfId="0" applyFont="1" applyFill="1" applyBorder="1" applyAlignment="1">
      <alignment horizontal="center" wrapText="1"/>
    </xf>
    <xf numFmtId="0" fontId="26" fillId="0" borderId="10" xfId="0" applyFont="1" applyFill="1" applyBorder="1" applyAlignment="1">
      <alignment horizontal="left" wrapText="1"/>
    </xf>
    <xf numFmtId="0" fontId="26" fillId="0" borderId="16" xfId="0" applyFont="1" applyFill="1" applyBorder="1" applyAlignment="1">
      <alignment horizontal="left" wrapText="1"/>
    </xf>
    <xf numFmtId="0" fontId="33" fillId="0" borderId="10" xfId="0" applyFont="1" applyFill="1" applyBorder="1" applyAlignment="1">
      <alignment horizontal="left" vertical="center" wrapText="1"/>
    </xf>
    <xf numFmtId="0" fontId="33" fillId="0" borderId="16" xfId="0" applyFont="1" applyFill="1" applyBorder="1" applyAlignment="1">
      <alignment horizontal="left" vertical="center" wrapText="1"/>
    </xf>
    <xf numFmtId="0" fontId="32" fillId="0" borderId="10" xfId="0" applyFont="1" applyBorder="1" applyAlignment="1">
      <alignment horizontal="left" wrapText="1"/>
    </xf>
    <xf numFmtId="0" fontId="32" fillId="0" borderId="16" xfId="0" applyFont="1" applyBorder="1" applyAlignment="1">
      <alignment horizontal="left" wrapText="1"/>
    </xf>
    <xf numFmtId="0" fontId="30" fillId="3" borderId="9" xfId="0" applyFont="1" applyFill="1" applyBorder="1" applyAlignment="1" applyProtection="1">
      <alignment horizontal="left" vertical="center" wrapText="1"/>
    </xf>
    <xf numFmtId="0" fontId="30" fillId="3" borderId="10" xfId="0" applyFont="1" applyFill="1" applyBorder="1" applyAlignment="1" applyProtection="1">
      <alignment horizontal="left" vertical="center" wrapText="1"/>
    </xf>
    <xf numFmtId="0" fontId="30" fillId="3" borderId="16" xfId="0" applyFont="1" applyFill="1" applyBorder="1" applyAlignment="1" applyProtection="1">
      <alignment horizontal="left" vertical="center" wrapText="1"/>
    </xf>
    <xf numFmtId="165" fontId="34" fillId="0" borderId="10" xfId="0" applyNumberFormat="1" applyFont="1" applyFill="1" applyBorder="1" applyAlignment="1">
      <alignment horizontal="left" vertical="center" wrapText="1"/>
    </xf>
    <xf numFmtId="165" fontId="34" fillId="0" borderId="16" xfId="0" applyNumberFormat="1" applyFont="1" applyFill="1" applyBorder="1" applyAlignment="1">
      <alignment horizontal="left" vertical="center" wrapText="1"/>
    </xf>
    <xf numFmtId="165" fontId="33" fillId="0" borderId="9" xfId="0" applyNumberFormat="1" applyFont="1" applyFill="1" applyBorder="1" applyAlignment="1">
      <alignment horizontal="left" vertical="center" wrapText="1"/>
    </xf>
    <xf numFmtId="165" fontId="33" fillId="0" borderId="10" xfId="0" applyNumberFormat="1" applyFont="1" applyFill="1" applyBorder="1" applyAlignment="1">
      <alignment horizontal="left" vertical="center" wrapText="1"/>
    </xf>
    <xf numFmtId="165" fontId="33" fillId="0" borderId="16" xfId="0" applyNumberFormat="1" applyFont="1" applyFill="1" applyBorder="1" applyAlignment="1">
      <alignment horizontal="left" vertical="center" wrapText="1"/>
    </xf>
    <xf numFmtId="0" fontId="33" fillId="0" borderId="29" xfId="0" applyFont="1" applyFill="1" applyBorder="1" applyAlignment="1">
      <alignment horizontal="left" vertical="center" wrapText="1"/>
    </xf>
    <xf numFmtId="0" fontId="32" fillId="0" borderId="30" xfId="0" applyFont="1" applyFill="1" applyBorder="1" applyAlignment="1">
      <alignment horizontal="left" vertical="center" wrapText="1"/>
    </xf>
    <xf numFmtId="0" fontId="32" fillId="0" borderId="26" xfId="0" applyFont="1" applyFill="1" applyBorder="1" applyAlignment="1">
      <alignment horizontal="left" vertical="center" wrapText="1"/>
    </xf>
    <xf numFmtId="0" fontId="31" fillId="3" borderId="10" xfId="0" applyFont="1" applyFill="1" applyBorder="1"/>
    <xf numFmtId="0" fontId="31" fillId="3" borderId="16" xfId="0" applyFont="1" applyFill="1" applyBorder="1"/>
    <xf numFmtId="0" fontId="34" fillId="0" borderId="32" xfId="0" applyFont="1" applyFill="1" applyBorder="1" applyAlignment="1">
      <alignment horizontal="left" vertical="center" wrapText="1"/>
    </xf>
    <xf numFmtId="0" fontId="26" fillId="0" borderId="32" xfId="0" applyFont="1" applyFill="1" applyBorder="1" applyAlignment="1">
      <alignment horizontal="left" vertical="center" wrapText="1"/>
    </xf>
    <xf numFmtId="0" fontId="26" fillId="0" borderId="33" xfId="0" applyFont="1" applyFill="1" applyBorder="1" applyAlignment="1">
      <alignment horizontal="left" vertical="center" wrapText="1"/>
    </xf>
    <xf numFmtId="0" fontId="44" fillId="0" borderId="9" xfId="0" applyFont="1" applyBorder="1" applyAlignment="1" applyProtection="1">
      <alignment horizontal="center" vertical="center" wrapText="1"/>
    </xf>
    <xf numFmtId="0" fontId="45" fillId="0" borderId="10" xfId="0" applyFont="1" applyBorder="1" applyAlignment="1"/>
    <xf numFmtId="0" fontId="45" fillId="0" borderId="16" xfId="0" applyFont="1" applyBorder="1" applyAlignment="1"/>
    <xf numFmtId="0" fontId="21" fillId="0" borderId="0" xfId="0" applyFont="1" applyAlignment="1" applyProtection="1">
      <alignment horizontal="center" vertical="center" wrapText="1"/>
    </xf>
    <xf numFmtId="0" fontId="20" fillId="0" borderId="0" xfId="0" applyFont="1" applyAlignment="1">
      <alignment vertical="center" wrapText="1"/>
    </xf>
    <xf numFmtId="0" fontId="0" fillId="0" borderId="0" xfId="0" applyAlignment="1">
      <alignment vertical="center" wrapText="1"/>
    </xf>
    <xf numFmtId="0" fontId="34" fillId="0" borderId="0" xfId="0" applyFont="1" applyFill="1" applyBorder="1" applyAlignment="1">
      <alignment horizontal="left" vertical="center"/>
    </xf>
    <xf numFmtId="0" fontId="32" fillId="0" borderId="0" xfId="0" applyFont="1" applyFill="1" applyBorder="1" applyAlignment="1">
      <alignment horizontal="left" vertical="center"/>
    </xf>
    <xf numFmtId="0" fontId="32" fillId="0" borderId="35" xfId="0" applyFont="1" applyFill="1" applyBorder="1" applyAlignment="1">
      <alignment horizontal="left" vertical="center"/>
    </xf>
    <xf numFmtId="0" fontId="32" fillId="0" borderId="15" xfId="0" applyFont="1" applyFill="1" applyBorder="1" applyAlignment="1">
      <alignment horizontal="left" vertical="center" wrapText="1"/>
    </xf>
    <xf numFmtId="0" fontId="32" fillId="0" borderId="17" xfId="0" applyFont="1" applyFill="1" applyBorder="1" applyAlignment="1">
      <alignment horizontal="left" vertical="center" wrapText="1"/>
    </xf>
    <xf numFmtId="0" fontId="32" fillId="0" borderId="15" xfId="0" applyFont="1" applyFill="1" applyBorder="1" applyAlignment="1">
      <alignment horizontal="left" vertical="center"/>
    </xf>
    <xf numFmtId="0" fontId="32" fillId="0" borderId="17" xfId="0" applyFont="1" applyFill="1" applyBorder="1" applyAlignment="1">
      <alignment horizontal="left" vertical="center"/>
    </xf>
    <xf numFmtId="0" fontId="33" fillId="0" borderId="20" xfId="0" applyFont="1" applyFill="1" applyBorder="1" applyAlignment="1">
      <alignment horizontal="left" vertical="center" wrapText="1"/>
    </xf>
    <xf numFmtId="0" fontId="32" fillId="0" borderId="21" xfId="0" applyFont="1" applyFill="1" applyBorder="1" applyAlignment="1">
      <alignment vertical="center"/>
    </xf>
    <xf numFmtId="0" fontId="32" fillId="0" borderId="22" xfId="0" applyFont="1" applyFill="1" applyBorder="1" applyAlignment="1">
      <alignment vertical="center"/>
    </xf>
    <xf numFmtId="0" fontId="34" fillId="0" borderId="12" xfId="0" applyFont="1" applyFill="1" applyBorder="1" applyAlignment="1">
      <alignment horizontal="left" vertical="center"/>
    </xf>
    <xf numFmtId="0" fontId="32" fillId="0" borderId="14" xfId="0" applyFont="1" applyFill="1" applyBorder="1" applyAlignment="1">
      <alignment vertical="center" wrapText="1"/>
    </xf>
    <xf numFmtId="0" fontId="32" fillId="0" borderId="18" xfId="0" applyFont="1" applyFill="1" applyBorder="1" applyAlignment="1">
      <alignment vertical="center" wrapText="1"/>
    </xf>
    <xf numFmtId="0" fontId="32" fillId="0" borderId="9" xfId="0" applyFont="1" applyBorder="1" applyAlignment="1">
      <alignment horizontal="center" vertical="center"/>
    </xf>
    <xf numFmtId="0" fontId="32" fillId="0" borderId="10" xfId="0" applyFont="1" applyBorder="1"/>
    <xf numFmtId="0" fontId="32" fillId="0" borderId="16" xfId="0" applyFont="1" applyBorder="1"/>
    <xf numFmtId="0" fontId="34" fillId="0" borderId="35" xfId="0" applyFont="1" applyFill="1" applyBorder="1" applyAlignment="1">
      <alignment horizontal="left" vertical="center"/>
    </xf>
    <xf numFmtId="0" fontId="33" fillId="0" borderId="23" xfId="0" applyFont="1" applyFill="1" applyBorder="1" applyAlignment="1">
      <alignment horizontal="left" vertical="center" wrapText="1"/>
    </xf>
    <xf numFmtId="0" fontId="32" fillId="0" borderId="24" xfId="0" applyFont="1" applyFill="1" applyBorder="1" applyAlignment="1">
      <alignment vertical="center"/>
    </xf>
    <xf numFmtId="0" fontId="32" fillId="0" borderId="25" xfId="0" applyFont="1" applyFill="1" applyBorder="1" applyAlignment="1">
      <alignment vertical="center"/>
    </xf>
    <xf numFmtId="165" fontId="34" fillId="0" borderId="9" xfId="0" applyNumberFormat="1" applyFont="1" applyFill="1" applyBorder="1" applyAlignment="1">
      <alignment horizontal="center" vertical="center" wrapText="1"/>
    </xf>
    <xf numFmtId="165" fontId="34" fillId="0" borderId="10" xfId="0" applyNumberFormat="1" applyFont="1" applyFill="1" applyBorder="1" applyAlignment="1">
      <alignment horizontal="center" vertical="center" wrapText="1"/>
    </xf>
    <xf numFmtId="165" fontId="34" fillId="0" borderId="16" xfId="0" applyNumberFormat="1" applyFont="1" applyFill="1" applyBorder="1" applyAlignment="1">
      <alignment horizontal="center" vertical="center" wrapText="1"/>
    </xf>
    <xf numFmtId="0" fontId="34" fillId="0" borderId="10" xfId="0" applyFont="1" applyFill="1" applyBorder="1" applyAlignment="1">
      <alignment horizontal="left" wrapText="1"/>
    </xf>
    <xf numFmtId="0" fontId="34" fillId="0" borderId="16" xfId="0" applyFont="1" applyFill="1" applyBorder="1" applyAlignment="1">
      <alignment horizontal="left" wrapText="1"/>
    </xf>
    <xf numFmtId="165" fontId="41" fillId="0" borderId="10" xfId="0" applyNumberFormat="1" applyFont="1" applyBorder="1" applyAlignment="1">
      <alignment horizontal="left" wrapText="1"/>
    </xf>
    <xf numFmtId="165" fontId="33" fillId="0" borderId="23" xfId="0" applyNumberFormat="1" applyFont="1" applyFill="1" applyBorder="1" applyAlignment="1">
      <alignment horizontal="left" vertical="center" wrapText="1"/>
    </xf>
    <xf numFmtId="165" fontId="26" fillId="0" borderId="24" xfId="0" applyNumberFormat="1" applyFont="1" applyBorder="1" applyAlignment="1">
      <alignment horizontal="left" wrapText="1"/>
    </xf>
    <xf numFmtId="165" fontId="34" fillId="0" borderId="23" xfId="0" applyNumberFormat="1" applyFont="1" applyFill="1" applyBorder="1" applyAlignment="1">
      <alignment horizontal="center" vertical="center"/>
    </xf>
    <xf numFmtId="165" fontId="32" fillId="0" borderId="24" xfId="0" applyNumberFormat="1" applyFont="1" applyFill="1" applyBorder="1" applyAlignment="1">
      <alignment horizontal="center" vertical="center"/>
    </xf>
    <xf numFmtId="165" fontId="34" fillId="0" borderId="40" xfId="0" applyNumberFormat="1" applyFont="1" applyFill="1" applyBorder="1" applyAlignment="1">
      <alignment horizontal="left" vertical="center" wrapText="1"/>
    </xf>
    <xf numFmtId="165" fontId="40" fillId="0" borderId="41" xfId="0" applyNumberFormat="1" applyFont="1" applyBorder="1" applyAlignment="1">
      <alignment horizontal="left" wrapText="1"/>
    </xf>
    <xf numFmtId="0" fontId="34" fillId="0" borderId="20" xfId="0" applyFont="1" applyFill="1" applyBorder="1" applyAlignment="1">
      <alignment horizontal="center" vertical="center"/>
    </xf>
    <xf numFmtId="0" fontId="32" fillId="0" borderId="21" xfId="0" applyFont="1" applyFill="1" applyBorder="1" applyAlignment="1">
      <alignment horizontal="center" vertical="center"/>
    </xf>
  </cellXfs>
  <cellStyles count="1">
    <cellStyle name="Обычный" xfId="0" builtinId="0"/>
  </cellStyles>
  <dxfs count="0"/>
  <tableStyles count="0" defaultTableStyle="TableStyleMedium9" defaultPivotStyle="PivotStyleLight16"/>
  <colors>
    <mruColors>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125"/>
  <sheetViews>
    <sheetView tabSelected="1" view="pageBreakPreview" topLeftCell="C69" zoomScale="72" zoomScaleNormal="50" zoomScaleSheetLayoutView="72" workbookViewId="0">
      <selection activeCell="AG33" sqref="AG33"/>
    </sheetView>
  </sheetViews>
  <sheetFormatPr defaultColWidth="9.85546875" defaultRowHeight="12.75" x14ac:dyDescent="0.2"/>
  <cols>
    <col min="1" max="1" width="39" hidden="1" customWidth="1"/>
    <col min="2" max="2" width="34" hidden="1" customWidth="1"/>
    <col min="3" max="3" width="5.5703125" customWidth="1"/>
    <col min="4" max="4" width="48" hidden="1" customWidth="1"/>
    <col min="5" max="5" width="41.140625" hidden="1" customWidth="1"/>
    <col min="6" max="6" width="27.42578125" hidden="1" customWidth="1"/>
    <col min="7" max="7" width="22.7109375" hidden="1" customWidth="1"/>
    <col min="8" max="8" width="39" hidden="1" customWidth="1"/>
    <col min="9" max="9" width="26.28515625" hidden="1" customWidth="1"/>
    <col min="10" max="10" width="35" hidden="1" customWidth="1"/>
    <col min="11" max="11" width="25.42578125" hidden="1" customWidth="1"/>
    <col min="12" max="12" width="24.140625" hidden="1" customWidth="1"/>
    <col min="13" max="13" width="41.85546875" hidden="1" customWidth="1"/>
    <col min="14" max="14" width="24.5703125" hidden="1" customWidth="1"/>
    <col min="15" max="15" width="20.28515625" hidden="1" customWidth="1"/>
    <col min="16" max="17" width="21.5703125" hidden="1" customWidth="1"/>
    <col min="18" max="18" width="21.85546875" hidden="1" customWidth="1"/>
    <col min="19" max="19" width="27.7109375" hidden="1" customWidth="1"/>
    <col min="20" max="20" width="5.42578125" hidden="1" customWidth="1"/>
    <col min="21" max="21" width="22.5703125" hidden="1" customWidth="1"/>
    <col min="22" max="22" width="46.5703125" hidden="1" customWidth="1"/>
    <col min="23" max="23" width="26.85546875" hidden="1" customWidth="1"/>
    <col min="24" max="24" width="30.42578125" hidden="1" customWidth="1"/>
    <col min="25" max="25" width="90" hidden="1" customWidth="1"/>
    <col min="26" max="26" width="6.140625" style="28" customWidth="1"/>
    <col min="27" max="27" width="29.85546875" style="28" customWidth="1"/>
    <col min="28" max="28" width="35.5703125" style="28" customWidth="1"/>
    <col min="29" max="29" width="33.140625" style="28" customWidth="1"/>
    <col min="30" max="30" width="11.28515625" style="28" customWidth="1"/>
    <col min="31" max="31" width="24.5703125" style="24" customWidth="1"/>
    <col min="32" max="32" width="28.140625" customWidth="1"/>
    <col min="33" max="33" width="25.140625" customWidth="1"/>
    <col min="34" max="34" width="23.5703125" customWidth="1"/>
    <col min="35" max="35" width="31.140625" hidden="1" customWidth="1"/>
    <col min="36" max="36" width="54.5703125" hidden="1" customWidth="1"/>
    <col min="37" max="37" width="53.5703125" hidden="1" customWidth="1"/>
    <col min="38" max="38" width="34.85546875" customWidth="1"/>
    <col min="39" max="39" width="47" customWidth="1"/>
    <col min="40" max="40" width="42.42578125" customWidth="1"/>
    <col min="41" max="41" width="27.85546875" customWidth="1"/>
    <col min="42" max="42" width="32" customWidth="1"/>
  </cols>
  <sheetData>
    <row r="1" spans="1:42" s="2" customFormat="1" ht="98.25" customHeight="1" x14ac:dyDescent="0.25">
      <c r="C1" s="234" t="s">
        <v>71</v>
      </c>
      <c r="D1" s="235"/>
      <c r="E1" s="235"/>
      <c r="F1" s="235"/>
      <c r="G1" s="235"/>
      <c r="H1" s="235"/>
      <c r="I1" s="235"/>
      <c r="J1" s="235"/>
      <c r="K1" s="235"/>
      <c r="L1" s="235"/>
      <c r="M1" s="235"/>
      <c r="N1" s="235"/>
      <c r="O1" s="235"/>
      <c r="P1" s="235"/>
      <c r="Q1" s="235"/>
      <c r="R1" s="235"/>
      <c r="S1" s="235"/>
      <c r="T1" s="235"/>
      <c r="U1" s="235"/>
      <c r="V1" s="235"/>
      <c r="W1" s="235"/>
      <c r="X1" s="235"/>
      <c r="Y1" s="235"/>
      <c r="Z1" s="235"/>
      <c r="AA1" s="235"/>
      <c r="AB1" s="235"/>
      <c r="AC1" s="235"/>
      <c r="AD1" s="235"/>
      <c r="AE1" s="235"/>
      <c r="AF1" s="236"/>
      <c r="AG1" s="236"/>
      <c r="AH1" s="236"/>
      <c r="AI1" s="3"/>
      <c r="AJ1" s="3"/>
      <c r="AK1" s="3"/>
      <c r="AL1" s="3"/>
      <c r="AM1" s="3"/>
      <c r="AN1" s="3"/>
      <c r="AO1" s="3"/>
      <c r="AP1" s="3"/>
    </row>
    <row r="2" spans="1:42" s="35" customFormat="1" ht="17.25" customHeight="1" thickBot="1" x14ac:dyDescent="0.35">
      <c r="C2" s="36"/>
      <c r="D2" s="37"/>
      <c r="E2" s="37"/>
      <c r="F2" s="37"/>
      <c r="G2" s="37"/>
      <c r="H2" s="37"/>
      <c r="I2" s="37"/>
      <c r="J2" s="37"/>
      <c r="K2" s="37"/>
      <c r="L2" s="37"/>
      <c r="M2" s="37"/>
      <c r="N2" s="37"/>
      <c r="O2" s="37"/>
      <c r="P2" s="37"/>
      <c r="Q2" s="37"/>
      <c r="R2" s="37"/>
      <c r="S2" s="37"/>
      <c r="T2" s="37"/>
      <c r="U2" s="37"/>
      <c r="V2" s="37"/>
      <c r="W2" s="37"/>
      <c r="X2" s="37"/>
      <c r="Y2" s="37"/>
      <c r="Z2" s="38"/>
      <c r="AA2" s="38"/>
      <c r="AB2" s="38"/>
      <c r="AC2" s="38"/>
      <c r="AD2" s="38"/>
      <c r="AE2" s="37"/>
      <c r="AF2" s="39"/>
      <c r="AG2" s="39"/>
      <c r="AH2" s="40" t="s">
        <v>32</v>
      </c>
      <c r="AI2" s="41"/>
      <c r="AJ2" s="41"/>
      <c r="AK2" s="41"/>
      <c r="AL2" s="41"/>
      <c r="AM2" s="41"/>
      <c r="AN2" s="41"/>
      <c r="AO2" s="41"/>
      <c r="AP2" s="41"/>
    </row>
    <row r="3" spans="1:42" s="35" customFormat="1" ht="92.25" customHeight="1" thickBot="1" x14ac:dyDescent="0.35">
      <c r="C3" s="231" t="s">
        <v>16</v>
      </c>
      <c r="D3" s="232"/>
      <c r="E3" s="232"/>
      <c r="F3" s="232"/>
      <c r="G3" s="232"/>
      <c r="H3" s="232"/>
      <c r="I3" s="232"/>
      <c r="J3" s="232"/>
      <c r="K3" s="232"/>
      <c r="L3" s="232"/>
      <c r="M3" s="232"/>
      <c r="N3" s="232"/>
      <c r="O3" s="232"/>
      <c r="P3" s="232"/>
      <c r="Q3" s="232"/>
      <c r="R3" s="232"/>
      <c r="S3" s="232"/>
      <c r="T3" s="232"/>
      <c r="U3" s="232"/>
      <c r="V3" s="232"/>
      <c r="W3" s="232"/>
      <c r="X3" s="232"/>
      <c r="Y3" s="232"/>
      <c r="Z3" s="232"/>
      <c r="AA3" s="232"/>
      <c r="AB3" s="232"/>
      <c r="AC3" s="232"/>
      <c r="AD3" s="233"/>
      <c r="AE3" s="116" t="s">
        <v>30</v>
      </c>
      <c r="AF3" s="116" t="s">
        <v>31</v>
      </c>
      <c r="AG3" s="117" t="s">
        <v>29</v>
      </c>
      <c r="AH3" s="116" t="s">
        <v>72</v>
      </c>
      <c r="AI3" s="41"/>
      <c r="AJ3" s="41"/>
      <c r="AK3" s="41"/>
      <c r="AL3" s="41"/>
      <c r="AM3" s="41"/>
      <c r="AN3" s="41"/>
      <c r="AO3" s="41"/>
      <c r="AP3" s="41"/>
    </row>
    <row r="4" spans="1:42" s="42" customFormat="1" ht="43.15" customHeight="1" thickBot="1" x14ac:dyDescent="0.35">
      <c r="B4" s="43"/>
      <c r="C4" s="198" t="s">
        <v>15</v>
      </c>
      <c r="D4" s="226"/>
      <c r="E4" s="226"/>
      <c r="F4" s="226"/>
      <c r="G4" s="226"/>
      <c r="H4" s="226"/>
      <c r="I4" s="226"/>
      <c r="J4" s="226"/>
      <c r="K4" s="226"/>
      <c r="L4" s="226"/>
      <c r="M4" s="226"/>
      <c r="N4" s="226"/>
      <c r="O4" s="226"/>
      <c r="P4" s="226"/>
      <c r="Q4" s="226"/>
      <c r="R4" s="226"/>
      <c r="S4" s="226"/>
      <c r="T4" s="226"/>
      <c r="U4" s="226"/>
      <c r="V4" s="226"/>
      <c r="W4" s="226"/>
      <c r="X4" s="226"/>
      <c r="Y4" s="226"/>
      <c r="Z4" s="226"/>
      <c r="AA4" s="226"/>
      <c r="AB4" s="226"/>
      <c r="AC4" s="226"/>
      <c r="AD4" s="227"/>
      <c r="AE4" s="84">
        <f>AE6+AE7+AE15+AE16+AE17+AE18+AE19+AE20+AE24+AE31+AE38+AE30+AE39+AE40</f>
        <v>588814.1</v>
      </c>
      <c r="AF4" s="84">
        <f>AF6+AF7+AF15+AF16+AF17+AF18+AF19+AF20+AF24+AF31+AF38+AF39+AF40+AF30</f>
        <v>513009.5</v>
      </c>
      <c r="AG4" s="84">
        <f t="shared" ref="AG4" si="0">AG6+AG7+AG15+AG16+AG17+AG18+AG19+AG20+AG24+AG31+AG38+AG30+AG39+AG40</f>
        <v>401393.3</v>
      </c>
      <c r="AH4" s="84">
        <f>AH6+AH7+AH15+AH16+AH17+AH18+AH19+AH20+AH24+AH30+AH31+AH38+AH39+AH40</f>
        <v>111616.19999999995</v>
      </c>
    </row>
    <row r="5" spans="1:42" s="44" customFormat="1" ht="17.45" customHeight="1" thickBot="1" x14ac:dyDescent="0.3">
      <c r="B5" s="45"/>
      <c r="C5" s="250" t="s">
        <v>0</v>
      </c>
      <c r="D5" s="251"/>
      <c r="E5" s="251"/>
      <c r="F5" s="251"/>
      <c r="G5" s="251"/>
      <c r="H5" s="251"/>
      <c r="I5" s="251"/>
      <c r="J5" s="251"/>
      <c r="K5" s="251"/>
      <c r="L5" s="251"/>
      <c r="M5" s="251"/>
      <c r="N5" s="251"/>
      <c r="O5" s="251"/>
      <c r="P5" s="251"/>
      <c r="Q5" s="251"/>
      <c r="R5" s="251"/>
      <c r="S5" s="251"/>
      <c r="T5" s="251"/>
      <c r="U5" s="251"/>
      <c r="V5" s="251"/>
      <c r="W5" s="251"/>
      <c r="X5" s="251"/>
      <c r="Y5" s="251"/>
      <c r="Z5" s="251"/>
      <c r="AA5" s="251"/>
      <c r="AB5" s="251"/>
      <c r="AC5" s="251"/>
      <c r="AD5" s="252"/>
      <c r="AE5" s="46"/>
      <c r="AF5" s="47"/>
      <c r="AG5" s="48"/>
      <c r="AH5" s="47"/>
    </row>
    <row r="6" spans="1:42" s="44" customFormat="1" ht="52.9" customHeight="1" thickBot="1" x14ac:dyDescent="0.3">
      <c r="B6" s="45"/>
      <c r="C6" s="193" t="s">
        <v>49</v>
      </c>
      <c r="D6" s="211"/>
      <c r="E6" s="211"/>
      <c r="F6" s="211"/>
      <c r="G6" s="211"/>
      <c r="H6" s="211"/>
      <c r="I6" s="211"/>
      <c r="J6" s="211"/>
      <c r="K6" s="211"/>
      <c r="L6" s="211"/>
      <c r="M6" s="211"/>
      <c r="N6" s="211"/>
      <c r="O6" s="211"/>
      <c r="P6" s="211"/>
      <c r="Q6" s="211"/>
      <c r="R6" s="211"/>
      <c r="S6" s="211"/>
      <c r="T6" s="211"/>
      <c r="U6" s="211"/>
      <c r="V6" s="211"/>
      <c r="W6" s="211"/>
      <c r="X6" s="211"/>
      <c r="Y6" s="211"/>
      <c r="Z6" s="211"/>
      <c r="AA6" s="211"/>
      <c r="AB6" s="211"/>
      <c r="AC6" s="211"/>
      <c r="AD6" s="212"/>
      <c r="AE6" s="49">
        <v>6166</v>
      </c>
      <c r="AF6" s="50">
        <v>6165.5</v>
      </c>
      <c r="AG6" s="51">
        <v>6165.5</v>
      </c>
      <c r="AH6" s="50">
        <f>AF6-AG6</f>
        <v>0</v>
      </c>
    </row>
    <row r="7" spans="1:42" s="44" customFormat="1" ht="118.5" customHeight="1" thickBot="1" x14ac:dyDescent="0.3">
      <c r="B7" s="45"/>
      <c r="C7" s="223" t="s">
        <v>51</v>
      </c>
      <c r="D7" s="224"/>
      <c r="E7" s="224"/>
      <c r="F7" s="224"/>
      <c r="G7" s="224"/>
      <c r="H7" s="224"/>
      <c r="I7" s="224"/>
      <c r="J7" s="224"/>
      <c r="K7" s="224"/>
      <c r="L7" s="224"/>
      <c r="M7" s="224"/>
      <c r="N7" s="224"/>
      <c r="O7" s="224"/>
      <c r="P7" s="224"/>
      <c r="Q7" s="224"/>
      <c r="R7" s="224"/>
      <c r="S7" s="224"/>
      <c r="T7" s="224"/>
      <c r="U7" s="224"/>
      <c r="V7" s="224"/>
      <c r="W7" s="224"/>
      <c r="X7" s="224"/>
      <c r="Y7" s="224"/>
      <c r="Z7" s="224"/>
      <c r="AA7" s="224"/>
      <c r="AB7" s="224"/>
      <c r="AC7" s="224"/>
      <c r="AD7" s="225"/>
      <c r="AE7" s="134">
        <f>AE9+AE13+AE14</f>
        <v>323968</v>
      </c>
      <c r="AF7" s="134">
        <v>277873</v>
      </c>
      <c r="AG7" s="61">
        <f>AG9+AG13+AG14</f>
        <v>225290.90000000002</v>
      </c>
      <c r="AH7" s="135">
        <f>AF7-AG7</f>
        <v>52582.099999999977</v>
      </c>
    </row>
    <row r="8" spans="1:42" s="44" customFormat="1" ht="18.600000000000001" customHeight="1" x14ac:dyDescent="0.25">
      <c r="B8" s="45"/>
      <c r="C8" s="160" t="s">
        <v>1</v>
      </c>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2"/>
      <c r="AE8" s="102"/>
      <c r="AF8" s="121"/>
      <c r="AG8" s="129"/>
      <c r="AH8" s="122"/>
    </row>
    <row r="9" spans="1:42" s="44" customFormat="1" ht="28.15" customHeight="1" x14ac:dyDescent="0.25">
      <c r="B9" s="45"/>
      <c r="C9" s="52"/>
      <c r="D9" s="53"/>
      <c r="E9" s="53"/>
      <c r="F9" s="53"/>
      <c r="G9" s="53"/>
      <c r="H9" s="53"/>
      <c r="I9" s="53"/>
      <c r="J9" s="53"/>
      <c r="K9" s="53"/>
      <c r="L9" s="53"/>
      <c r="M9" s="53"/>
      <c r="N9" s="53"/>
      <c r="O9" s="53"/>
      <c r="P9" s="53"/>
      <c r="Q9" s="53"/>
      <c r="R9" s="53"/>
      <c r="S9" s="53"/>
      <c r="T9" s="53"/>
      <c r="U9" s="53"/>
      <c r="V9" s="53"/>
      <c r="W9" s="53"/>
      <c r="X9" s="53"/>
      <c r="Y9" s="53"/>
      <c r="Z9" s="237" t="s">
        <v>12</v>
      </c>
      <c r="AA9" s="237"/>
      <c r="AB9" s="237"/>
      <c r="AC9" s="237"/>
      <c r="AD9" s="253"/>
      <c r="AE9" s="103">
        <f>AE11+AE12</f>
        <v>313527</v>
      </c>
      <c r="AF9" s="106">
        <f>AF11+AF12</f>
        <v>267535</v>
      </c>
      <c r="AG9" s="106">
        <f>AG12+AG11</f>
        <v>214953.2</v>
      </c>
      <c r="AH9" s="123">
        <f>AF9-AG9</f>
        <v>52581.799999999988</v>
      </c>
      <c r="AI9" s="95">
        <f t="shared" ref="AI9:AI14" si="1">AF9-AG9</f>
        <v>52581.799999999988</v>
      </c>
    </row>
    <row r="10" spans="1:42" s="44" customFormat="1" ht="13.9" customHeight="1" x14ac:dyDescent="0.25">
      <c r="B10" s="45"/>
      <c r="C10" s="73"/>
      <c r="D10" s="54"/>
      <c r="E10" s="54"/>
      <c r="F10" s="54"/>
      <c r="G10" s="54"/>
      <c r="H10" s="54"/>
      <c r="I10" s="54"/>
      <c r="J10" s="54"/>
      <c r="K10" s="54"/>
      <c r="L10" s="54"/>
      <c r="M10" s="54"/>
      <c r="N10" s="54"/>
      <c r="O10" s="54"/>
      <c r="P10" s="54"/>
      <c r="Q10" s="54"/>
      <c r="R10" s="54"/>
      <c r="S10" s="54"/>
      <c r="T10" s="54"/>
      <c r="U10" s="54"/>
      <c r="V10" s="54"/>
      <c r="W10" s="54"/>
      <c r="X10" s="54"/>
      <c r="Y10" s="54"/>
      <c r="Z10" s="55"/>
      <c r="AA10" s="188" t="s">
        <v>0</v>
      </c>
      <c r="AB10" s="182"/>
      <c r="AC10" s="182"/>
      <c r="AD10" s="183"/>
      <c r="AE10" s="104"/>
      <c r="AF10" s="107"/>
      <c r="AG10" s="109"/>
      <c r="AH10" s="105"/>
      <c r="AI10" s="95"/>
    </row>
    <row r="11" spans="1:42" s="44" customFormat="1" ht="31.15" customHeight="1" x14ac:dyDescent="0.25">
      <c r="B11" s="45"/>
      <c r="C11" s="52"/>
      <c r="D11" s="53"/>
      <c r="E11" s="53"/>
      <c r="F11" s="53"/>
      <c r="G11" s="53"/>
      <c r="H11" s="53"/>
      <c r="I11" s="53"/>
      <c r="J11" s="53"/>
      <c r="K11" s="53"/>
      <c r="L11" s="53"/>
      <c r="M11" s="53"/>
      <c r="N11" s="53"/>
      <c r="O11" s="53"/>
      <c r="P11" s="53"/>
      <c r="Q11" s="53"/>
      <c r="R11" s="53"/>
      <c r="S11" s="53"/>
      <c r="T11" s="53"/>
      <c r="U11" s="53"/>
      <c r="V11" s="53"/>
      <c r="W11" s="53"/>
      <c r="X11" s="53"/>
      <c r="Y11" s="53"/>
      <c r="Z11" s="56"/>
      <c r="AA11" s="237" t="s">
        <v>11</v>
      </c>
      <c r="AB11" s="238"/>
      <c r="AC11" s="238"/>
      <c r="AD11" s="239"/>
      <c r="AE11" s="103">
        <v>235881</v>
      </c>
      <c r="AF11" s="108">
        <v>199378</v>
      </c>
      <c r="AG11" s="108">
        <v>166560</v>
      </c>
      <c r="AH11" s="105">
        <f t="shared" ref="AH11:AH14" si="2">AF11-AG11</f>
        <v>32818</v>
      </c>
      <c r="AI11" s="95">
        <f t="shared" si="1"/>
        <v>32818</v>
      </c>
    </row>
    <row r="12" spans="1:42" s="44" customFormat="1" ht="39.75" customHeight="1" x14ac:dyDescent="0.25">
      <c r="B12" s="45"/>
      <c r="C12" s="73"/>
      <c r="D12" s="54"/>
      <c r="E12" s="54"/>
      <c r="F12" s="54"/>
      <c r="G12" s="54"/>
      <c r="H12" s="54"/>
      <c r="I12" s="54"/>
      <c r="J12" s="54"/>
      <c r="K12" s="54"/>
      <c r="L12" s="54"/>
      <c r="M12" s="54"/>
      <c r="N12" s="54"/>
      <c r="O12" s="54"/>
      <c r="P12" s="54"/>
      <c r="Q12" s="54"/>
      <c r="R12" s="54"/>
      <c r="S12" s="54"/>
      <c r="T12" s="54"/>
      <c r="U12" s="54"/>
      <c r="V12" s="54"/>
      <c r="W12" s="54"/>
      <c r="X12" s="54"/>
      <c r="Y12" s="54"/>
      <c r="Z12" s="55"/>
      <c r="AA12" s="187" t="s">
        <v>6</v>
      </c>
      <c r="AB12" s="240"/>
      <c r="AC12" s="240"/>
      <c r="AD12" s="241"/>
      <c r="AE12" s="103">
        <v>77646</v>
      </c>
      <c r="AF12" s="108">
        <v>68157</v>
      </c>
      <c r="AG12" s="108">
        <v>48393.2</v>
      </c>
      <c r="AH12" s="105">
        <f t="shared" si="2"/>
        <v>19763.800000000003</v>
      </c>
      <c r="AI12" s="95">
        <f t="shared" si="1"/>
        <v>19763.800000000003</v>
      </c>
    </row>
    <row r="13" spans="1:42" s="44" customFormat="1" ht="23.45" customHeight="1" x14ac:dyDescent="0.25">
      <c r="B13" s="45"/>
      <c r="C13" s="73"/>
      <c r="D13" s="54"/>
      <c r="E13" s="54"/>
      <c r="F13" s="54"/>
      <c r="G13" s="54"/>
      <c r="H13" s="54"/>
      <c r="I13" s="54"/>
      <c r="J13" s="54"/>
      <c r="K13" s="54"/>
      <c r="L13" s="54"/>
      <c r="M13" s="54"/>
      <c r="N13" s="54"/>
      <c r="O13" s="54"/>
      <c r="P13" s="54"/>
      <c r="Q13" s="54"/>
      <c r="R13" s="54"/>
      <c r="S13" s="54"/>
      <c r="T13" s="54"/>
      <c r="U13" s="54"/>
      <c r="V13" s="54"/>
      <c r="W13" s="54"/>
      <c r="X13" s="54"/>
      <c r="Y13" s="54"/>
      <c r="Z13" s="178" t="s">
        <v>8</v>
      </c>
      <c r="AA13" s="242"/>
      <c r="AB13" s="242"/>
      <c r="AC13" s="242"/>
      <c r="AD13" s="243"/>
      <c r="AE13" s="103">
        <v>10338</v>
      </c>
      <c r="AF13" s="109">
        <v>10338</v>
      </c>
      <c r="AG13" s="109">
        <v>10337.700000000001</v>
      </c>
      <c r="AH13" s="105">
        <f t="shared" si="2"/>
        <v>0.2999999999992724</v>
      </c>
      <c r="AI13" s="95">
        <f t="shared" si="1"/>
        <v>0.2999999999992724</v>
      </c>
    </row>
    <row r="14" spans="1:42" s="44" customFormat="1" ht="75" customHeight="1" thickBot="1" x14ac:dyDescent="0.3">
      <c r="B14" s="45"/>
      <c r="C14" s="58"/>
      <c r="D14" s="59"/>
      <c r="E14" s="59"/>
      <c r="F14" s="59"/>
      <c r="G14" s="59"/>
      <c r="H14" s="59"/>
      <c r="I14" s="59"/>
      <c r="J14" s="59"/>
      <c r="K14" s="59"/>
      <c r="L14" s="59"/>
      <c r="M14" s="59"/>
      <c r="N14" s="59"/>
      <c r="O14" s="59"/>
      <c r="P14" s="59"/>
      <c r="Q14" s="59"/>
      <c r="R14" s="59"/>
      <c r="S14" s="59"/>
      <c r="T14" s="59"/>
      <c r="U14" s="59"/>
      <c r="V14" s="59"/>
      <c r="W14" s="59"/>
      <c r="X14" s="59"/>
      <c r="Y14" s="59"/>
      <c r="Z14" s="228" t="s">
        <v>50</v>
      </c>
      <c r="AA14" s="229"/>
      <c r="AB14" s="229"/>
      <c r="AC14" s="229"/>
      <c r="AD14" s="230"/>
      <c r="AE14" s="103">
        <v>103</v>
      </c>
      <c r="AF14" s="110">
        <v>0</v>
      </c>
      <c r="AG14" s="110">
        <v>0</v>
      </c>
      <c r="AH14" s="105">
        <f t="shared" si="2"/>
        <v>0</v>
      </c>
      <c r="AI14" s="95">
        <f t="shared" si="1"/>
        <v>0</v>
      </c>
    </row>
    <row r="15" spans="1:42" s="44" customFormat="1" ht="71.25" customHeight="1" thickBot="1" x14ac:dyDescent="0.3">
      <c r="B15" s="45"/>
      <c r="C15" s="193" t="s">
        <v>17</v>
      </c>
      <c r="D15" s="184"/>
      <c r="E15" s="184"/>
      <c r="F15" s="184"/>
      <c r="G15" s="184"/>
      <c r="H15" s="184"/>
      <c r="I15" s="184"/>
      <c r="J15" s="184"/>
      <c r="K15" s="184"/>
      <c r="L15" s="184"/>
      <c r="M15" s="184"/>
      <c r="N15" s="184"/>
      <c r="O15" s="184"/>
      <c r="P15" s="184"/>
      <c r="Q15" s="184"/>
      <c r="R15" s="184"/>
      <c r="S15" s="184"/>
      <c r="T15" s="184"/>
      <c r="U15" s="184"/>
      <c r="V15" s="184"/>
      <c r="W15" s="184"/>
      <c r="X15" s="184"/>
      <c r="Y15" s="184"/>
      <c r="Z15" s="184"/>
      <c r="AA15" s="184"/>
      <c r="AB15" s="184"/>
      <c r="AC15" s="184"/>
      <c r="AD15" s="185"/>
      <c r="AE15" s="61">
        <v>2628</v>
      </c>
      <c r="AF15" s="50">
        <v>2628</v>
      </c>
      <c r="AG15" s="51">
        <v>1932.8</v>
      </c>
      <c r="AH15" s="50">
        <f t="shared" ref="AH15:AH19" si="3">AF15-AG15</f>
        <v>695.2</v>
      </c>
    </row>
    <row r="16" spans="1:42" s="44" customFormat="1" ht="69" customHeight="1" thickBot="1" x14ac:dyDescent="0.3">
      <c r="A16" s="60"/>
      <c r="B16" s="60"/>
      <c r="C16" s="193" t="s">
        <v>52</v>
      </c>
      <c r="D16" s="184"/>
      <c r="E16" s="184"/>
      <c r="F16" s="184"/>
      <c r="G16" s="184"/>
      <c r="H16" s="184"/>
      <c r="I16" s="184"/>
      <c r="J16" s="184"/>
      <c r="K16" s="184"/>
      <c r="L16" s="184"/>
      <c r="M16" s="184"/>
      <c r="N16" s="184"/>
      <c r="O16" s="184"/>
      <c r="P16" s="184"/>
      <c r="Q16" s="184"/>
      <c r="R16" s="184"/>
      <c r="S16" s="184"/>
      <c r="T16" s="184"/>
      <c r="U16" s="184"/>
      <c r="V16" s="184"/>
      <c r="W16" s="184"/>
      <c r="X16" s="184"/>
      <c r="Y16" s="184"/>
      <c r="Z16" s="184"/>
      <c r="AA16" s="184"/>
      <c r="AB16" s="184"/>
      <c r="AC16" s="184"/>
      <c r="AD16" s="185"/>
      <c r="AE16" s="61">
        <v>2074</v>
      </c>
      <c r="AF16" s="50">
        <v>1728.3</v>
      </c>
      <c r="AG16" s="51">
        <v>1359.8</v>
      </c>
      <c r="AH16" s="50">
        <f t="shared" si="3"/>
        <v>368.5</v>
      </c>
    </row>
    <row r="17" spans="3:34" s="44" customFormat="1" ht="93.75" customHeight="1" thickBot="1" x14ac:dyDescent="0.3">
      <c r="C17" s="193" t="s">
        <v>53</v>
      </c>
      <c r="D17" s="184"/>
      <c r="E17" s="184"/>
      <c r="F17" s="184"/>
      <c r="G17" s="184"/>
      <c r="H17" s="184"/>
      <c r="I17" s="184"/>
      <c r="J17" s="184"/>
      <c r="K17" s="184"/>
      <c r="L17" s="184"/>
      <c r="M17" s="184"/>
      <c r="N17" s="184"/>
      <c r="O17" s="184"/>
      <c r="P17" s="184"/>
      <c r="Q17" s="184"/>
      <c r="R17" s="184"/>
      <c r="S17" s="184"/>
      <c r="T17" s="184"/>
      <c r="U17" s="184"/>
      <c r="V17" s="184"/>
      <c r="W17" s="184"/>
      <c r="X17" s="184"/>
      <c r="Y17" s="184"/>
      <c r="Z17" s="184"/>
      <c r="AA17" s="184"/>
      <c r="AB17" s="184"/>
      <c r="AC17" s="184"/>
      <c r="AD17" s="185"/>
      <c r="AE17" s="61">
        <v>1934</v>
      </c>
      <c r="AF17" s="50">
        <v>1435.1</v>
      </c>
      <c r="AG17" s="51">
        <v>1128.5999999999999</v>
      </c>
      <c r="AH17" s="50">
        <f t="shared" si="3"/>
        <v>306.5</v>
      </c>
    </row>
    <row r="18" spans="3:34" s="44" customFormat="1" ht="87" customHeight="1" thickBot="1" x14ac:dyDescent="0.3">
      <c r="C18" s="193" t="s">
        <v>54</v>
      </c>
      <c r="D18" s="184"/>
      <c r="E18" s="184"/>
      <c r="F18" s="184"/>
      <c r="G18" s="184"/>
      <c r="H18" s="184"/>
      <c r="I18" s="184"/>
      <c r="J18" s="184"/>
      <c r="K18" s="184"/>
      <c r="L18" s="184"/>
      <c r="M18" s="184"/>
      <c r="N18" s="184"/>
      <c r="O18" s="184"/>
      <c r="P18" s="184"/>
      <c r="Q18" s="184"/>
      <c r="R18" s="184"/>
      <c r="S18" s="184"/>
      <c r="T18" s="184"/>
      <c r="U18" s="184"/>
      <c r="V18" s="184"/>
      <c r="W18" s="184"/>
      <c r="X18" s="184"/>
      <c r="Y18" s="184"/>
      <c r="Z18" s="184"/>
      <c r="AA18" s="184"/>
      <c r="AB18" s="184"/>
      <c r="AC18" s="184"/>
      <c r="AD18" s="185"/>
      <c r="AE18" s="61">
        <v>102</v>
      </c>
      <c r="AF18" s="50">
        <v>36.4</v>
      </c>
      <c r="AG18" s="51">
        <v>36.4</v>
      </c>
      <c r="AH18" s="50">
        <f t="shared" si="3"/>
        <v>0</v>
      </c>
    </row>
    <row r="19" spans="3:34" s="44" customFormat="1" ht="87" customHeight="1" thickBot="1" x14ac:dyDescent="0.3">
      <c r="C19" s="193" t="s">
        <v>56</v>
      </c>
      <c r="D19" s="184"/>
      <c r="E19" s="184"/>
      <c r="F19" s="184"/>
      <c r="G19" s="184"/>
      <c r="H19" s="184"/>
      <c r="I19" s="184"/>
      <c r="J19" s="184"/>
      <c r="K19" s="184"/>
      <c r="L19" s="184"/>
      <c r="M19" s="184"/>
      <c r="N19" s="184"/>
      <c r="O19" s="184"/>
      <c r="P19" s="184"/>
      <c r="Q19" s="184"/>
      <c r="R19" s="184"/>
      <c r="S19" s="184"/>
      <c r="T19" s="184"/>
      <c r="U19" s="184"/>
      <c r="V19" s="184"/>
      <c r="W19" s="184"/>
      <c r="X19" s="184"/>
      <c r="Y19" s="184"/>
      <c r="Z19" s="184"/>
      <c r="AA19" s="184"/>
      <c r="AB19" s="184"/>
      <c r="AC19" s="184"/>
      <c r="AD19" s="185"/>
      <c r="AE19" s="61">
        <v>12093</v>
      </c>
      <c r="AF19" s="50">
        <v>8948.5</v>
      </c>
      <c r="AG19" s="51">
        <v>7330.5</v>
      </c>
      <c r="AH19" s="50">
        <f t="shared" si="3"/>
        <v>1618</v>
      </c>
    </row>
    <row r="20" spans="3:34" s="44" customFormat="1" ht="60.75" customHeight="1" x14ac:dyDescent="0.25">
      <c r="C20" s="244" t="s">
        <v>18</v>
      </c>
      <c r="D20" s="245"/>
      <c r="E20" s="245"/>
      <c r="F20" s="245"/>
      <c r="G20" s="245"/>
      <c r="H20" s="245"/>
      <c r="I20" s="245"/>
      <c r="J20" s="245"/>
      <c r="K20" s="245"/>
      <c r="L20" s="245"/>
      <c r="M20" s="245"/>
      <c r="N20" s="245"/>
      <c r="O20" s="245"/>
      <c r="P20" s="245"/>
      <c r="Q20" s="245"/>
      <c r="R20" s="245"/>
      <c r="S20" s="245"/>
      <c r="T20" s="245"/>
      <c r="U20" s="245"/>
      <c r="V20" s="245"/>
      <c r="W20" s="245"/>
      <c r="X20" s="245"/>
      <c r="Y20" s="245"/>
      <c r="Z20" s="245"/>
      <c r="AA20" s="245"/>
      <c r="AB20" s="245"/>
      <c r="AC20" s="245"/>
      <c r="AD20" s="246"/>
      <c r="AE20" s="62">
        <f>AE22+AE23</f>
        <v>23318</v>
      </c>
      <c r="AF20" s="62">
        <f>AF22+AF23</f>
        <v>18967.8</v>
      </c>
      <c r="AG20" s="62">
        <f t="shared" ref="AG20:AH20" si="4">AG22+AG23</f>
        <v>18889.5</v>
      </c>
      <c r="AH20" s="62">
        <f t="shared" si="4"/>
        <v>78.299999999998818</v>
      </c>
    </row>
    <row r="21" spans="3:34" s="44" customFormat="1" ht="20.45" customHeight="1" x14ac:dyDescent="0.25">
      <c r="C21" s="160" t="s">
        <v>1</v>
      </c>
      <c r="D21" s="161"/>
      <c r="E21" s="161"/>
      <c r="F21" s="161"/>
      <c r="G21" s="161"/>
      <c r="H21" s="161"/>
      <c r="I21" s="161"/>
      <c r="J21" s="161"/>
      <c r="K21" s="161"/>
      <c r="L21" s="161"/>
      <c r="M21" s="161"/>
      <c r="N21" s="161"/>
      <c r="O21" s="161"/>
      <c r="P21" s="161"/>
      <c r="Q21" s="161"/>
      <c r="R21" s="161"/>
      <c r="S21" s="161"/>
      <c r="T21" s="161"/>
      <c r="U21" s="161"/>
      <c r="V21" s="161"/>
      <c r="W21" s="161"/>
      <c r="X21" s="161"/>
      <c r="Y21" s="161"/>
      <c r="Z21" s="161"/>
      <c r="AA21" s="161"/>
      <c r="AB21" s="161"/>
      <c r="AC21" s="161"/>
      <c r="AD21" s="162"/>
      <c r="AE21" s="63"/>
      <c r="AF21" s="64"/>
      <c r="AG21" s="65"/>
      <c r="AH21" s="64"/>
    </row>
    <row r="22" spans="3:34" s="44" customFormat="1" ht="24.6" customHeight="1" x14ac:dyDescent="0.25">
      <c r="C22" s="247" t="s">
        <v>4</v>
      </c>
      <c r="D22" s="182"/>
      <c r="E22" s="182"/>
      <c r="F22" s="182"/>
      <c r="G22" s="182"/>
      <c r="H22" s="182"/>
      <c r="I22" s="182"/>
      <c r="J22" s="182"/>
      <c r="K22" s="182"/>
      <c r="L22" s="182"/>
      <c r="M22" s="182"/>
      <c r="N22" s="182"/>
      <c r="O22" s="182"/>
      <c r="P22" s="182"/>
      <c r="Q22" s="182"/>
      <c r="R22" s="182"/>
      <c r="S22" s="182"/>
      <c r="T22" s="182"/>
      <c r="U22" s="182"/>
      <c r="V22" s="182"/>
      <c r="W22" s="182"/>
      <c r="X22" s="182"/>
      <c r="Y22" s="182"/>
      <c r="Z22" s="182"/>
      <c r="AA22" s="182"/>
      <c r="AB22" s="182"/>
      <c r="AC22" s="182"/>
      <c r="AD22" s="183"/>
      <c r="AE22" s="57">
        <v>19741</v>
      </c>
      <c r="AF22" s="79">
        <v>16319.9</v>
      </c>
      <c r="AG22" s="80">
        <v>16305.2</v>
      </c>
      <c r="AH22" s="79">
        <f>AF22-AG22</f>
        <v>14.699999999998909</v>
      </c>
    </row>
    <row r="23" spans="3:34" s="44" customFormat="1" ht="40.5" customHeight="1" thickBot="1" x14ac:dyDescent="0.3">
      <c r="C23" s="172" t="s">
        <v>5</v>
      </c>
      <c r="D23" s="248"/>
      <c r="E23" s="248"/>
      <c r="F23" s="248"/>
      <c r="G23" s="248"/>
      <c r="H23" s="248"/>
      <c r="I23" s="248"/>
      <c r="J23" s="248"/>
      <c r="K23" s="248"/>
      <c r="L23" s="248"/>
      <c r="M23" s="248"/>
      <c r="N23" s="248"/>
      <c r="O23" s="248"/>
      <c r="P23" s="248"/>
      <c r="Q23" s="248"/>
      <c r="R23" s="248"/>
      <c r="S23" s="248"/>
      <c r="T23" s="248"/>
      <c r="U23" s="248"/>
      <c r="V23" s="248"/>
      <c r="W23" s="248"/>
      <c r="X23" s="248"/>
      <c r="Y23" s="248"/>
      <c r="Z23" s="248"/>
      <c r="AA23" s="248"/>
      <c r="AB23" s="248"/>
      <c r="AC23" s="248"/>
      <c r="AD23" s="249"/>
      <c r="AE23" s="66">
        <v>3577</v>
      </c>
      <c r="AF23" s="66">
        <v>2647.9</v>
      </c>
      <c r="AG23" s="85">
        <v>2584.3000000000002</v>
      </c>
      <c r="AH23" s="86">
        <f>AF23-AG23</f>
        <v>63.599999999999909</v>
      </c>
    </row>
    <row r="24" spans="3:34" s="44" customFormat="1" ht="69" customHeight="1" x14ac:dyDescent="0.25">
      <c r="C24" s="244" t="s">
        <v>19</v>
      </c>
      <c r="D24" s="245"/>
      <c r="E24" s="245"/>
      <c r="F24" s="245"/>
      <c r="G24" s="245"/>
      <c r="H24" s="245"/>
      <c r="I24" s="245"/>
      <c r="J24" s="245"/>
      <c r="K24" s="245"/>
      <c r="L24" s="245"/>
      <c r="M24" s="245"/>
      <c r="N24" s="245"/>
      <c r="O24" s="245"/>
      <c r="P24" s="245"/>
      <c r="Q24" s="245"/>
      <c r="R24" s="245"/>
      <c r="S24" s="245"/>
      <c r="T24" s="245"/>
      <c r="U24" s="245"/>
      <c r="V24" s="245"/>
      <c r="W24" s="245"/>
      <c r="X24" s="245"/>
      <c r="Y24" s="245"/>
      <c r="Z24" s="245"/>
      <c r="AA24" s="245"/>
      <c r="AB24" s="245"/>
      <c r="AC24" s="245"/>
      <c r="AD24" s="246"/>
      <c r="AE24" s="62">
        <f>AE26+AE27+AE28</f>
        <v>16626</v>
      </c>
      <c r="AF24" s="62">
        <f t="shared" ref="AF24:AH24" si="5">AF26+AF27+AF28</f>
        <v>13881.7</v>
      </c>
      <c r="AG24" s="62">
        <f>AG26+AG27+AG28</f>
        <v>10183.499999999998</v>
      </c>
      <c r="AH24" s="62">
        <f t="shared" si="5"/>
        <v>3698.2000000000007</v>
      </c>
    </row>
    <row r="25" spans="3:34" s="44" customFormat="1" ht="25.15" customHeight="1" x14ac:dyDescent="0.25">
      <c r="C25" s="160" t="s">
        <v>1</v>
      </c>
      <c r="D25" s="161"/>
      <c r="E25" s="161"/>
      <c r="F25" s="161"/>
      <c r="G25" s="161"/>
      <c r="H25" s="161"/>
      <c r="I25" s="161"/>
      <c r="J25" s="161"/>
      <c r="K25" s="161"/>
      <c r="L25" s="161"/>
      <c r="M25" s="161"/>
      <c r="N25" s="161"/>
      <c r="O25" s="161"/>
      <c r="P25" s="161"/>
      <c r="Q25" s="161"/>
      <c r="R25" s="161"/>
      <c r="S25" s="161"/>
      <c r="T25" s="161"/>
      <c r="U25" s="161"/>
      <c r="V25" s="161"/>
      <c r="W25" s="161"/>
      <c r="X25" s="161"/>
      <c r="Y25" s="161"/>
      <c r="Z25" s="161"/>
      <c r="AA25" s="161"/>
      <c r="AB25" s="161"/>
      <c r="AC25" s="161"/>
      <c r="AD25" s="162"/>
      <c r="AE25" s="63"/>
      <c r="AF25" s="64"/>
      <c r="AG25" s="65"/>
      <c r="AH25" s="64"/>
    </row>
    <row r="26" spans="3:34" s="44" customFormat="1" ht="62.25" customHeight="1" x14ac:dyDescent="0.25">
      <c r="C26" s="181" t="s">
        <v>9</v>
      </c>
      <c r="D26" s="182"/>
      <c r="E26" s="182"/>
      <c r="F26" s="182"/>
      <c r="G26" s="182"/>
      <c r="H26" s="182"/>
      <c r="I26" s="182"/>
      <c r="J26" s="182"/>
      <c r="K26" s="182"/>
      <c r="L26" s="182"/>
      <c r="M26" s="182"/>
      <c r="N26" s="182"/>
      <c r="O26" s="182"/>
      <c r="P26" s="182"/>
      <c r="Q26" s="182"/>
      <c r="R26" s="182"/>
      <c r="S26" s="182"/>
      <c r="T26" s="182"/>
      <c r="U26" s="182"/>
      <c r="V26" s="182"/>
      <c r="W26" s="182"/>
      <c r="X26" s="182"/>
      <c r="Y26" s="182"/>
      <c r="Z26" s="182"/>
      <c r="AA26" s="182"/>
      <c r="AB26" s="182"/>
      <c r="AC26" s="182"/>
      <c r="AD26" s="183"/>
      <c r="AE26" s="57">
        <v>15573</v>
      </c>
      <c r="AF26" s="79">
        <v>13193.5</v>
      </c>
      <c r="AG26" s="80">
        <v>9582.7999999999993</v>
      </c>
      <c r="AH26" s="79">
        <f>AF26-AG26</f>
        <v>3610.7000000000007</v>
      </c>
    </row>
    <row r="27" spans="3:34" s="44" customFormat="1" ht="66" customHeight="1" thickBot="1" x14ac:dyDescent="0.3">
      <c r="C27" s="172" t="s">
        <v>55</v>
      </c>
      <c r="D27" s="173"/>
      <c r="E27" s="173"/>
      <c r="F27" s="173"/>
      <c r="G27" s="173"/>
      <c r="H27" s="173"/>
      <c r="I27" s="173"/>
      <c r="J27" s="173"/>
      <c r="K27" s="173"/>
      <c r="L27" s="173"/>
      <c r="M27" s="173"/>
      <c r="N27" s="173"/>
      <c r="O27" s="173"/>
      <c r="P27" s="173"/>
      <c r="Q27" s="173"/>
      <c r="R27" s="173"/>
      <c r="S27" s="173"/>
      <c r="T27" s="173"/>
      <c r="U27" s="173"/>
      <c r="V27" s="173"/>
      <c r="W27" s="173"/>
      <c r="X27" s="173"/>
      <c r="Y27" s="173"/>
      <c r="Z27" s="173"/>
      <c r="AA27" s="173"/>
      <c r="AB27" s="173"/>
      <c r="AC27" s="173"/>
      <c r="AD27" s="174"/>
      <c r="AE27" s="66">
        <v>741</v>
      </c>
      <c r="AF27" s="86">
        <v>618.20000000000005</v>
      </c>
      <c r="AG27" s="85">
        <v>552.79999999999995</v>
      </c>
      <c r="AH27" s="86">
        <f>AF27-AG27</f>
        <v>65.400000000000091</v>
      </c>
    </row>
    <row r="28" spans="3:34" s="44" customFormat="1" ht="80.25" customHeight="1" thickBot="1" x14ac:dyDescent="0.3">
      <c r="C28" s="169" t="s">
        <v>10</v>
      </c>
      <c r="D28" s="184"/>
      <c r="E28" s="184"/>
      <c r="F28" s="184"/>
      <c r="G28" s="184"/>
      <c r="H28" s="184"/>
      <c r="I28" s="184"/>
      <c r="J28" s="184"/>
      <c r="K28" s="184"/>
      <c r="L28" s="184"/>
      <c r="M28" s="184"/>
      <c r="N28" s="184"/>
      <c r="O28" s="184"/>
      <c r="P28" s="184"/>
      <c r="Q28" s="184"/>
      <c r="R28" s="184"/>
      <c r="S28" s="184"/>
      <c r="T28" s="184"/>
      <c r="U28" s="184"/>
      <c r="V28" s="184"/>
      <c r="W28" s="184"/>
      <c r="X28" s="184"/>
      <c r="Y28" s="184"/>
      <c r="Z28" s="184"/>
      <c r="AA28" s="184"/>
      <c r="AB28" s="184"/>
      <c r="AC28" s="184"/>
      <c r="AD28" s="185"/>
      <c r="AE28" s="76">
        <v>312</v>
      </c>
      <c r="AF28" s="87">
        <v>70</v>
      </c>
      <c r="AG28" s="88">
        <v>47.9</v>
      </c>
      <c r="AH28" s="87">
        <f>AF28-AG28</f>
        <v>22.1</v>
      </c>
    </row>
    <row r="29" spans="3:34" s="35" customFormat="1" ht="123" hidden="1" customHeight="1" thickBot="1" x14ac:dyDescent="0.25">
      <c r="C29" s="189"/>
      <c r="D29" s="190"/>
      <c r="E29" s="190"/>
      <c r="F29" s="190"/>
      <c r="G29" s="190"/>
      <c r="H29" s="190"/>
      <c r="I29" s="190"/>
      <c r="J29" s="190"/>
      <c r="K29" s="190"/>
      <c r="L29" s="190"/>
      <c r="M29" s="190"/>
      <c r="N29" s="190"/>
      <c r="O29" s="190"/>
      <c r="P29" s="190"/>
      <c r="Q29" s="190"/>
      <c r="R29" s="190"/>
      <c r="S29" s="190"/>
      <c r="T29" s="190"/>
      <c r="U29" s="190"/>
      <c r="V29" s="190"/>
      <c r="W29" s="190"/>
      <c r="X29" s="190"/>
      <c r="Y29" s="190"/>
      <c r="Z29" s="190"/>
      <c r="AA29" s="190"/>
      <c r="AB29" s="190"/>
      <c r="AC29" s="190"/>
      <c r="AD29" s="191"/>
      <c r="AE29" s="67"/>
      <c r="AF29" s="74"/>
      <c r="AG29" s="75"/>
      <c r="AH29" s="74"/>
    </row>
    <row r="30" spans="3:34" s="44" customFormat="1" ht="69" customHeight="1" thickBot="1" x14ac:dyDescent="0.3">
      <c r="C30" s="193" t="s">
        <v>20</v>
      </c>
      <c r="D30" s="194"/>
      <c r="E30" s="194"/>
      <c r="F30" s="194"/>
      <c r="G30" s="194"/>
      <c r="H30" s="194"/>
      <c r="I30" s="194"/>
      <c r="J30" s="194"/>
      <c r="K30" s="194"/>
      <c r="L30" s="194"/>
      <c r="M30" s="194"/>
      <c r="N30" s="194"/>
      <c r="O30" s="194"/>
      <c r="P30" s="194"/>
      <c r="Q30" s="194"/>
      <c r="R30" s="194"/>
      <c r="S30" s="194"/>
      <c r="T30" s="194"/>
      <c r="U30" s="194"/>
      <c r="V30" s="194"/>
      <c r="W30" s="194"/>
      <c r="X30" s="194"/>
      <c r="Y30" s="194"/>
      <c r="Z30" s="194"/>
      <c r="AA30" s="194"/>
      <c r="AB30" s="194"/>
      <c r="AC30" s="194"/>
      <c r="AD30" s="195"/>
      <c r="AE30" s="61">
        <v>2979</v>
      </c>
      <c r="AF30" s="50">
        <v>2481.5</v>
      </c>
      <c r="AG30" s="68">
        <v>1975.3</v>
      </c>
      <c r="AH30" s="50">
        <f>AF30-AG30</f>
        <v>506.20000000000005</v>
      </c>
    </row>
    <row r="31" spans="3:34" s="44" customFormat="1" ht="106.5" customHeight="1" thickBot="1" x14ac:dyDescent="0.3">
      <c r="C31" s="254" t="s">
        <v>21</v>
      </c>
      <c r="D31" s="255"/>
      <c r="E31" s="255"/>
      <c r="F31" s="255"/>
      <c r="G31" s="255"/>
      <c r="H31" s="255"/>
      <c r="I31" s="255"/>
      <c r="J31" s="255"/>
      <c r="K31" s="255"/>
      <c r="L31" s="255"/>
      <c r="M31" s="255"/>
      <c r="N31" s="255"/>
      <c r="O31" s="255"/>
      <c r="P31" s="255"/>
      <c r="Q31" s="255"/>
      <c r="R31" s="255"/>
      <c r="S31" s="255"/>
      <c r="T31" s="255"/>
      <c r="U31" s="255"/>
      <c r="V31" s="255"/>
      <c r="W31" s="255"/>
      <c r="X31" s="255"/>
      <c r="Y31" s="255"/>
      <c r="Z31" s="255"/>
      <c r="AA31" s="255"/>
      <c r="AB31" s="255"/>
      <c r="AC31" s="255"/>
      <c r="AD31" s="256"/>
      <c r="AE31" s="61">
        <f>AE33+AE37</f>
        <v>185354</v>
      </c>
      <c r="AF31" s="61">
        <f>AF33+AF37</f>
        <v>170245.19999999998</v>
      </c>
      <c r="AG31" s="61">
        <f>AG33+AG37</f>
        <v>121701.6</v>
      </c>
      <c r="AH31" s="61">
        <f>AF31-AG31</f>
        <v>48543.599999999977</v>
      </c>
    </row>
    <row r="32" spans="3:34" s="44" customFormat="1" ht="16.899999999999999" customHeight="1" x14ac:dyDescent="0.25">
      <c r="C32" s="269" t="s">
        <v>1</v>
      </c>
      <c r="D32" s="270"/>
      <c r="E32" s="270"/>
      <c r="F32" s="270"/>
      <c r="G32" s="270"/>
      <c r="H32" s="270"/>
      <c r="I32" s="270"/>
      <c r="J32" s="270"/>
      <c r="K32" s="270"/>
      <c r="L32" s="270"/>
      <c r="M32" s="270"/>
      <c r="N32" s="270"/>
      <c r="O32" s="270"/>
      <c r="P32" s="270"/>
      <c r="Q32" s="270"/>
      <c r="R32" s="270"/>
      <c r="S32" s="270"/>
      <c r="T32" s="270"/>
      <c r="U32" s="270"/>
      <c r="V32" s="270"/>
      <c r="W32" s="270"/>
      <c r="X32" s="270"/>
      <c r="Y32" s="270"/>
      <c r="Z32" s="270"/>
      <c r="AA32" s="270"/>
      <c r="AB32" s="270"/>
      <c r="AC32" s="270"/>
      <c r="AD32" s="270"/>
      <c r="AE32" s="62"/>
      <c r="AF32" s="81"/>
      <c r="AG32" s="82"/>
      <c r="AH32" s="82"/>
    </row>
    <row r="33" spans="3:35" s="44" customFormat="1" ht="28.9" customHeight="1" x14ac:dyDescent="0.25">
      <c r="C33" s="69"/>
      <c r="D33" s="70" t="s">
        <v>2</v>
      </c>
      <c r="E33" s="70" t="s">
        <v>2</v>
      </c>
      <c r="F33" s="70" t="s">
        <v>2</v>
      </c>
      <c r="G33" s="70" t="s">
        <v>2</v>
      </c>
      <c r="H33" s="70" t="s">
        <v>2</v>
      </c>
      <c r="I33" s="70" t="s">
        <v>2</v>
      </c>
      <c r="J33" s="70" t="s">
        <v>2</v>
      </c>
      <c r="K33" s="70" t="s">
        <v>2</v>
      </c>
      <c r="L33" s="70" t="s">
        <v>2</v>
      </c>
      <c r="M33" s="70" t="s">
        <v>2</v>
      </c>
      <c r="N33" s="70" t="s">
        <v>2</v>
      </c>
      <c r="O33" s="70" t="s">
        <v>2</v>
      </c>
      <c r="P33" s="70" t="s">
        <v>2</v>
      </c>
      <c r="Q33" s="70" t="s">
        <v>2</v>
      </c>
      <c r="R33" s="70" t="s">
        <v>2</v>
      </c>
      <c r="S33" s="70" t="s">
        <v>2</v>
      </c>
      <c r="T33" s="70" t="s">
        <v>2</v>
      </c>
      <c r="U33" s="70" t="s">
        <v>2</v>
      </c>
      <c r="V33" s="70" t="s">
        <v>2</v>
      </c>
      <c r="W33" s="70" t="s">
        <v>2</v>
      </c>
      <c r="X33" s="70" t="s">
        <v>2</v>
      </c>
      <c r="Y33" s="70" t="s">
        <v>2</v>
      </c>
      <c r="Z33" s="179" t="s">
        <v>13</v>
      </c>
      <c r="AA33" s="180"/>
      <c r="AB33" s="180"/>
      <c r="AC33" s="180"/>
      <c r="AD33" s="180"/>
      <c r="AE33" s="106">
        <f>AE35+AE36</f>
        <v>181310</v>
      </c>
      <c r="AF33" s="106">
        <f>AF35+AF36</f>
        <v>166201.19999999998</v>
      </c>
      <c r="AG33" s="106">
        <f>AG35+AG36</f>
        <v>117883.1</v>
      </c>
      <c r="AH33" s="108">
        <f>AF33-AG33</f>
        <v>48318.099999999977</v>
      </c>
      <c r="AI33" s="114">
        <f t="shared" ref="AI33:AI37" si="6">AF33-AG33</f>
        <v>48318.099999999977</v>
      </c>
    </row>
    <row r="34" spans="3:35" s="44" customFormat="1" ht="21.6" customHeight="1" x14ac:dyDescent="0.25">
      <c r="C34" s="69"/>
      <c r="D34" s="70"/>
      <c r="E34" s="70"/>
      <c r="F34" s="70"/>
      <c r="G34" s="70"/>
      <c r="H34" s="70"/>
      <c r="I34" s="70"/>
      <c r="J34" s="70"/>
      <c r="K34" s="70"/>
      <c r="L34" s="70"/>
      <c r="M34" s="70"/>
      <c r="N34" s="70"/>
      <c r="O34" s="70"/>
      <c r="P34" s="70"/>
      <c r="Q34" s="70"/>
      <c r="R34" s="70"/>
      <c r="S34" s="70"/>
      <c r="T34" s="70"/>
      <c r="U34" s="70"/>
      <c r="V34" s="70"/>
      <c r="W34" s="70"/>
      <c r="X34" s="70"/>
      <c r="Y34" s="70"/>
      <c r="Z34" s="78"/>
      <c r="AA34" s="188" t="s">
        <v>0</v>
      </c>
      <c r="AB34" s="188"/>
      <c r="AC34" s="188"/>
      <c r="AD34" s="188"/>
      <c r="AE34" s="106"/>
      <c r="AF34" s="111"/>
      <c r="AG34" s="111"/>
      <c r="AH34" s="108"/>
      <c r="AI34" s="114"/>
    </row>
    <row r="35" spans="3:35" s="44" customFormat="1" ht="28.9" customHeight="1" x14ac:dyDescent="0.25">
      <c r="C35" s="69"/>
      <c r="D35" s="70"/>
      <c r="E35" s="70"/>
      <c r="F35" s="70"/>
      <c r="G35" s="70"/>
      <c r="H35" s="70"/>
      <c r="I35" s="70"/>
      <c r="J35" s="70"/>
      <c r="K35" s="70"/>
      <c r="L35" s="70"/>
      <c r="M35" s="70"/>
      <c r="N35" s="70"/>
      <c r="O35" s="70"/>
      <c r="P35" s="70"/>
      <c r="Q35" s="70"/>
      <c r="R35" s="70"/>
      <c r="S35" s="70"/>
      <c r="T35" s="70"/>
      <c r="U35" s="70"/>
      <c r="V35" s="70"/>
      <c r="W35" s="70"/>
      <c r="X35" s="70"/>
      <c r="Y35" s="70"/>
      <c r="Z35" s="78"/>
      <c r="AA35" s="178" t="s">
        <v>14</v>
      </c>
      <c r="AB35" s="178"/>
      <c r="AC35" s="178"/>
      <c r="AD35" s="178"/>
      <c r="AE35" s="106">
        <v>145607</v>
      </c>
      <c r="AF35" s="112">
        <v>133472.9</v>
      </c>
      <c r="AG35" s="108">
        <v>96757.7</v>
      </c>
      <c r="AH35" s="108">
        <f t="shared" ref="AH35:AH37" si="7">AF35-AG35</f>
        <v>36715.199999999997</v>
      </c>
      <c r="AI35" s="114">
        <f t="shared" si="6"/>
        <v>36715.199999999997</v>
      </c>
    </row>
    <row r="36" spans="3:35" s="44" customFormat="1" ht="42" customHeight="1" x14ac:dyDescent="0.25">
      <c r="C36" s="69"/>
      <c r="D36" s="70"/>
      <c r="E36" s="70"/>
      <c r="F36" s="70"/>
      <c r="G36" s="70"/>
      <c r="H36" s="70"/>
      <c r="I36" s="70"/>
      <c r="J36" s="70"/>
      <c r="K36" s="70"/>
      <c r="L36" s="70"/>
      <c r="M36" s="70"/>
      <c r="N36" s="70"/>
      <c r="O36" s="70"/>
      <c r="P36" s="70"/>
      <c r="Q36" s="70"/>
      <c r="R36" s="70"/>
      <c r="S36" s="70"/>
      <c r="T36" s="70"/>
      <c r="U36" s="70"/>
      <c r="V36" s="70"/>
      <c r="W36" s="70"/>
      <c r="X36" s="70"/>
      <c r="Y36" s="70"/>
      <c r="Z36" s="78"/>
      <c r="AA36" s="187" t="s">
        <v>6</v>
      </c>
      <c r="AB36" s="187"/>
      <c r="AC36" s="187"/>
      <c r="AD36" s="187"/>
      <c r="AE36" s="106">
        <v>35703</v>
      </c>
      <c r="AF36" s="108">
        <v>32728.3</v>
      </c>
      <c r="AG36" s="108">
        <v>21125.4</v>
      </c>
      <c r="AH36" s="108">
        <f t="shared" si="7"/>
        <v>11602.899999999998</v>
      </c>
      <c r="AI36" s="114">
        <f t="shared" si="6"/>
        <v>11602.899999999998</v>
      </c>
    </row>
    <row r="37" spans="3:35" s="44" customFormat="1" ht="32.450000000000003" customHeight="1" thickBot="1" x14ac:dyDescent="0.3">
      <c r="C37" s="77"/>
      <c r="D37" s="83" t="s">
        <v>3</v>
      </c>
      <c r="E37" s="83" t="s">
        <v>3</v>
      </c>
      <c r="F37" s="83" t="s">
        <v>3</v>
      </c>
      <c r="G37" s="83" t="s">
        <v>3</v>
      </c>
      <c r="H37" s="83" t="s">
        <v>3</v>
      </c>
      <c r="I37" s="83" t="s">
        <v>3</v>
      </c>
      <c r="J37" s="83" t="s">
        <v>3</v>
      </c>
      <c r="K37" s="83" t="s">
        <v>3</v>
      </c>
      <c r="L37" s="83" t="s">
        <v>3</v>
      </c>
      <c r="M37" s="83" t="s">
        <v>3</v>
      </c>
      <c r="N37" s="83" t="s">
        <v>3</v>
      </c>
      <c r="O37" s="83" t="s">
        <v>3</v>
      </c>
      <c r="P37" s="83" t="s">
        <v>3</v>
      </c>
      <c r="Q37" s="83" t="s">
        <v>3</v>
      </c>
      <c r="R37" s="83" t="s">
        <v>3</v>
      </c>
      <c r="S37" s="83" t="s">
        <v>3</v>
      </c>
      <c r="T37" s="83" t="s">
        <v>3</v>
      </c>
      <c r="U37" s="83" t="s">
        <v>3</v>
      </c>
      <c r="V37" s="83" t="s">
        <v>3</v>
      </c>
      <c r="W37" s="83" t="s">
        <v>3</v>
      </c>
      <c r="X37" s="83" t="s">
        <v>3</v>
      </c>
      <c r="Y37" s="83" t="s">
        <v>3</v>
      </c>
      <c r="Z37" s="186" t="s">
        <v>7</v>
      </c>
      <c r="AA37" s="173"/>
      <c r="AB37" s="173"/>
      <c r="AC37" s="173"/>
      <c r="AD37" s="173"/>
      <c r="AE37" s="113">
        <v>4044</v>
      </c>
      <c r="AF37" s="110">
        <v>4044</v>
      </c>
      <c r="AG37" s="110">
        <v>3818.5</v>
      </c>
      <c r="AH37" s="110">
        <f t="shared" si="7"/>
        <v>225.5</v>
      </c>
      <c r="AI37" s="114">
        <f t="shared" si="6"/>
        <v>225.5</v>
      </c>
    </row>
    <row r="38" spans="3:35" s="44" customFormat="1" ht="87" customHeight="1" thickBot="1" x14ac:dyDescent="0.3">
      <c r="C38" s="175" t="s">
        <v>57</v>
      </c>
      <c r="D38" s="176"/>
      <c r="E38" s="176"/>
      <c r="F38" s="176"/>
      <c r="G38" s="176"/>
      <c r="H38" s="176"/>
      <c r="I38" s="176"/>
      <c r="J38" s="176"/>
      <c r="K38" s="176"/>
      <c r="L38" s="176"/>
      <c r="M38" s="176"/>
      <c r="N38" s="176"/>
      <c r="O38" s="176"/>
      <c r="P38" s="176"/>
      <c r="Q38" s="176"/>
      <c r="R38" s="176"/>
      <c r="S38" s="176"/>
      <c r="T38" s="176"/>
      <c r="U38" s="176"/>
      <c r="V38" s="176"/>
      <c r="W38" s="176"/>
      <c r="X38" s="176"/>
      <c r="Y38" s="176"/>
      <c r="Z38" s="176"/>
      <c r="AA38" s="176"/>
      <c r="AB38" s="176"/>
      <c r="AC38" s="176"/>
      <c r="AD38" s="177"/>
      <c r="AE38" s="61">
        <v>1844.1</v>
      </c>
      <c r="AF38" s="50">
        <v>1844.1</v>
      </c>
      <c r="AG38" s="50">
        <v>0</v>
      </c>
      <c r="AH38" s="50">
        <f>AF38-AG38</f>
        <v>1844.1</v>
      </c>
    </row>
    <row r="39" spans="3:35" s="35" customFormat="1" ht="83.25" customHeight="1" thickBot="1" x14ac:dyDescent="0.25">
      <c r="C39" s="193" t="s">
        <v>22</v>
      </c>
      <c r="D39" s="196"/>
      <c r="E39" s="196"/>
      <c r="F39" s="196"/>
      <c r="G39" s="196"/>
      <c r="H39" s="196"/>
      <c r="I39" s="196"/>
      <c r="J39" s="196"/>
      <c r="K39" s="196"/>
      <c r="L39" s="196"/>
      <c r="M39" s="196"/>
      <c r="N39" s="196"/>
      <c r="O39" s="196"/>
      <c r="P39" s="196"/>
      <c r="Q39" s="196"/>
      <c r="R39" s="196"/>
      <c r="S39" s="196"/>
      <c r="T39" s="196"/>
      <c r="U39" s="196"/>
      <c r="V39" s="196"/>
      <c r="W39" s="196"/>
      <c r="X39" s="196"/>
      <c r="Y39" s="196"/>
      <c r="Z39" s="196"/>
      <c r="AA39" s="196"/>
      <c r="AB39" s="196"/>
      <c r="AC39" s="196"/>
      <c r="AD39" s="197"/>
      <c r="AE39" s="61">
        <v>1748</v>
      </c>
      <c r="AF39" s="50">
        <v>1295</v>
      </c>
      <c r="AG39" s="50">
        <v>1176.5</v>
      </c>
      <c r="AH39" s="50">
        <f>AF39-AG39</f>
        <v>118.5</v>
      </c>
    </row>
    <row r="40" spans="3:35" s="35" customFormat="1" ht="62.25" customHeight="1" thickBot="1" x14ac:dyDescent="0.25">
      <c r="C40" s="175" t="s">
        <v>23</v>
      </c>
      <c r="D40" s="176"/>
      <c r="E40" s="176"/>
      <c r="F40" s="176"/>
      <c r="G40" s="176"/>
      <c r="H40" s="176"/>
      <c r="I40" s="176"/>
      <c r="J40" s="176"/>
      <c r="K40" s="176"/>
      <c r="L40" s="176"/>
      <c r="M40" s="176"/>
      <c r="N40" s="176"/>
      <c r="O40" s="176"/>
      <c r="P40" s="176"/>
      <c r="Q40" s="176"/>
      <c r="R40" s="176"/>
      <c r="S40" s="176"/>
      <c r="T40" s="176"/>
      <c r="U40" s="176"/>
      <c r="V40" s="176"/>
      <c r="W40" s="176"/>
      <c r="X40" s="176"/>
      <c r="Y40" s="176"/>
      <c r="Z40" s="176"/>
      <c r="AA40" s="176"/>
      <c r="AB40" s="176"/>
      <c r="AC40" s="176"/>
      <c r="AD40" s="177"/>
      <c r="AE40" s="61">
        <v>7980</v>
      </c>
      <c r="AF40" s="50">
        <v>5479.4</v>
      </c>
      <c r="AG40" s="50">
        <v>4222.3999999999996</v>
      </c>
      <c r="AH40" s="50">
        <f>AF40-AG40</f>
        <v>1257</v>
      </c>
    </row>
    <row r="41" spans="3:35" s="35" customFormat="1" ht="51.75" customHeight="1" thickBot="1" x14ac:dyDescent="0.35">
      <c r="C41" s="198" t="s">
        <v>24</v>
      </c>
      <c r="D41" s="199"/>
      <c r="E41" s="199"/>
      <c r="F41" s="199"/>
      <c r="G41" s="199"/>
      <c r="H41" s="199"/>
      <c r="I41" s="199"/>
      <c r="J41" s="199"/>
      <c r="K41" s="199"/>
      <c r="L41" s="199"/>
      <c r="M41" s="199"/>
      <c r="N41" s="199"/>
      <c r="O41" s="199"/>
      <c r="P41" s="199"/>
      <c r="Q41" s="199"/>
      <c r="R41" s="199"/>
      <c r="S41" s="199"/>
      <c r="T41" s="199"/>
      <c r="U41" s="199"/>
      <c r="V41" s="199"/>
      <c r="W41" s="199"/>
      <c r="X41" s="199"/>
      <c r="Y41" s="199"/>
      <c r="Z41" s="199"/>
      <c r="AA41" s="199"/>
      <c r="AB41" s="199"/>
      <c r="AC41" s="199"/>
      <c r="AD41" s="200"/>
      <c r="AE41" s="101">
        <f>AE42+AE43+AE44+AE47+AE48+AE49+AE52+AE53+AE54+AE55+AE56+AE57+AE58+AE62+AE63+AE64+AE65</f>
        <v>65877.337999999989</v>
      </c>
      <c r="AF41" s="101">
        <f t="shared" ref="AF41:AH41" si="8">AF42+AF43+AF44+AF47+AF48+AF49+AF52+AF53+AF54+AF55+AF56+AF57+AF58+AF62+AF63+AF64+AF65</f>
        <v>21295.599999999999</v>
      </c>
      <c r="AG41" s="101">
        <f t="shared" si="8"/>
        <v>10055.5</v>
      </c>
      <c r="AH41" s="101">
        <f t="shared" si="8"/>
        <v>11240.099999999999</v>
      </c>
    </row>
    <row r="42" spans="3:35" s="35" customFormat="1" ht="57" customHeight="1" thickBot="1" x14ac:dyDescent="0.3">
      <c r="C42" s="163" t="s">
        <v>25</v>
      </c>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c r="AD42" s="202"/>
      <c r="AE42" s="61">
        <v>1000</v>
      </c>
      <c r="AF42" s="50">
        <v>0</v>
      </c>
      <c r="AG42" s="50">
        <v>0</v>
      </c>
      <c r="AH42" s="50">
        <f>AF42-AG42</f>
        <v>0</v>
      </c>
    </row>
    <row r="43" spans="3:35" s="35" customFormat="1" ht="41.25" customHeight="1" thickBot="1" x14ac:dyDescent="0.3">
      <c r="C43" s="193" t="s">
        <v>26</v>
      </c>
      <c r="D43" s="204"/>
      <c r="E43" s="204"/>
      <c r="F43" s="204"/>
      <c r="G43" s="204"/>
      <c r="H43" s="204"/>
      <c r="I43" s="204"/>
      <c r="J43" s="204"/>
      <c r="K43" s="204"/>
      <c r="L43" s="204"/>
      <c r="M43" s="204"/>
      <c r="N43" s="204"/>
      <c r="O43" s="204"/>
      <c r="P43" s="204"/>
      <c r="Q43" s="204"/>
      <c r="R43" s="204"/>
      <c r="S43" s="204"/>
      <c r="T43" s="204"/>
      <c r="U43" s="204"/>
      <c r="V43" s="204"/>
      <c r="W43" s="204"/>
      <c r="X43" s="204"/>
      <c r="Y43" s="204"/>
      <c r="Z43" s="204"/>
      <c r="AA43" s="204"/>
      <c r="AB43" s="204"/>
      <c r="AC43" s="204"/>
      <c r="AD43" s="205"/>
      <c r="AE43" s="50">
        <v>3309.9</v>
      </c>
      <c r="AF43" s="50">
        <v>3309.9</v>
      </c>
      <c r="AG43" s="50">
        <v>3309.9</v>
      </c>
      <c r="AH43" s="50">
        <f>AF43-AG43</f>
        <v>0</v>
      </c>
    </row>
    <row r="44" spans="3:35" s="35" customFormat="1" ht="89.25" customHeight="1" thickBot="1" x14ac:dyDescent="0.25">
      <c r="C44" s="193" t="s">
        <v>28</v>
      </c>
      <c r="D44" s="209"/>
      <c r="E44" s="209"/>
      <c r="F44" s="209"/>
      <c r="G44" s="209"/>
      <c r="H44" s="209"/>
      <c r="I44" s="209"/>
      <c r="J44" s="209"/>
      <c r="K44" s="209"/>
      <c r="L44" s="209"/>
      <c r="M44" s="209"/>
      <c r="N44" s="209"/>
      <c r="O44" s="209"/>
      <c r="P44" s="209"/>
      <c r="Q44" s="209"/>
      <c r="R44" s="209"/>
      <c r="S44" s="209"/>
      <c r="T44" s="209"/>
      <c r="U44" s="209"/>
      <c r="V44" s="209"/>
      <c r="W44" s="209"/>
      <c r="X44" s="209"/>
      <c r="Y44" s="209"/>
      <c r="Z44" s="209"/>
      <c r="AA44" s="209"/>
      <c r="AB44" s="209"/>
      <c r="AC44" s="209"/>
      <c r="AD44" s="210"/>
      <c r="AE44" s="61">
        <v>11944</v>
      </c>
      <c r="AF44" s="61">
        <v>4020</v>
      </c>
      <c r="AG44" s="61">
        <v>4020</v>
      </c>
      <c r="AH44" s="61">
        <f t="shared" ref="AH44:AH58" si="9">AF44-AG44</f>
        <v>0</v>
      </c>
    </row>
    <row r="45" spans="3:35" s="35" customFormat="1" ht="24" customHeight="1" thickBot="1" x14ac:dyDescent="0.3">
      <c r="C45" s="94"/>
      <c r="D45" s="97"/>
      <c r="E45" s="97"/>
      <c r="F45" s="97"/>
      <c r="G45" s="97"/>
      <c r="H45" s="97"/>
      <c r="I45" s="97"/>
      <c r="J45" s="97"/>
      <c r="K45" s="97"/>
      <c r="L45" s="97"/>
      <c r="M45" s="97"/>
      <c r="N45" s="97"/>
      <c r="O45" s="97"/>
      <c r="P45" s="97"/>
      <c r="Q45" s="97"/>
      <c r="R45" s="97"/>
      <c r="S45" s="97"/>
      <c r="T45" s="97"/>
      <c r="U45" s="97"/>
      <c r="V45" s="97"/>
      <c r="W45" s="97"/>
      <c r="X45" s="97"/>
      <c r="Y45" s="97"/>
      <c r="Z45" s="97"/>
      <c r="AA45" s="98" t="s">
        <v>1</v>
      </c>
      <c r="AB45" s="97"/>
      <c r="AC45" s="97"/>
      <c r="AD45" s="99"/>
      <c r="AE45" s="61"/>
      <c r="AF45" s="61"/>
      <c r="AG45" s="61"/>
      <c r="AH45" s="61"/>
    </row>
    <row r="46" spans="3:35" s="35" customFormat="1" ht="40.5" customHeight="1" thickBot="1" x14ac:dyDescent="0.3">
      <c r="C46" s="94"/>
      <c r="D46" s="97"/>
      <c r="E46" s="97"/>
      <c r="F46" s="97"/>
      <c r="G46" s="97"/>
      <c r="H46" s="97"/>
      <c r="I46" s="97"/>
      <c r="J46" s="97"/>
      <c r="K46" s="97"/>
      <c r="L46" s="97"/>
      <c r="M46" s="97"/>
      <c r="N46" s="97"/>
      <c r="O46" s="97"/>
      <c r="P46" s="97"/>
      <c r="Q46" s="97"/>
      <c r="R46" s="97"/>
      <c r="S46" s="97"/>
      <c r="T46" s="97"/>
      <c r="U46" s="97"/>
      <c r="V46" s="97"/>
      <c r="W46" s="97"/>
      <c r="X46" s="97"/>
      <c r="Y46" s="97"/>
      <c r="Z46" s="97"/>
      <c r="AA46" s="260" t="s">
        <v>46</v>
      </c>
      <c r="AB46" s="260"/>
      <c r="AC46" s="260"/>
      <c r="AD46" s="261"/>
      <c r="AE46" s="76">
        <v>738</v>
      </c>
      <c r="AF46" s="76">
        <v>0</v>
      </c>
      <c r="AG46" s="76">
        <v>0</v>
      </c>
      <c r="AH46" s="76">
        <v>0</v>
      </c>
    </row>
    <row r="47" spans="3:35" s="35" customFormat="1" ht="89.25" customHeight="1" thickBot="1" x14ac:dyDescent="0.25">
      <c r="C47" s="193" t="s">
        <v>33</v>
      </c>
      <c r="D47" s="211"/>
      <c r="E47" s="211"/>
      <c r="F47" s="211"/>
      <c r="G47" s="211"/>
      <c r="H47" s="211"/>
      <c r="I47" s="211"/>
      <c r="J47" s="211"/>
      <c r="K47" s="211"/>
      <c r="L47" s="211"/>
      <c r="M47" s="211"/>
      <c r="N47" s="211"/>
      <c r="O47" s="211"/>
      <c r="P47" s="211"/>
      <c r="Q47" s="211"/>
      <c r="R47" s="211"/>
      <c r="S47" s="211"/>
      <c r="T47" s="211"/>
      <c r="U47" s="211"/>
      <c r="V47" s="211"/>
      <c r="W47" s="211"/>
      <c r="X47" s="211"/>
      <c r="Y47" s="211"/>
      <c r="Z47" s="211"/>
      <c r="AA47" s="211"/>
      <c r="AB47" s="211"/>
      <c r="AC47" s="211"/>
      <c r="AD47" s="212"/>
      <c r="AE47" s="50">
        <v>16200</v>
      </c>
      <c r="AF47" s="50">
        <v>0</v>
      </c>
      <c r="AG47" s="50">
        <v>0</v>
      </c>
      <c r="AH47" s="50">
        <f t="shared" si="9"/>
        <v>0</v>
      </c>
    </row>
    <row r="48" spans="3:35" s="35" customFormat="1" ht="56.25" customHeight="1" thickBot="1" x14ac:dyDescent="0.25">
      <c r="C48" s="193" t="s">
        <v>34</v>
      </c>
      <c r="D48" s="211"/>
      <c r="E48" s="211"/>
      <c r="F48" s="211"/>
      <c r="G48" s="211"/>
      <c r="H48" s="211"/>
      <c r="I48" s="211"/>
      <c r="J48" s="211"/>
      <c r="K48" s="211"/>
      <c r="L48" s="211"/>
      <c r="M48" s="211"/>
      <c r="N48" s="211"/>
      <c r="O48" s="211"/>
      <c r="P48" s="211"/>
      <c r="Q48" s="211"/>
      <c r="R48" s="211"/>
      <c r="S48" s="211"/>
      <c r="T48" s="211"/>
      <c r="U48" s="211"/>
      <c r="V48" s="211"/>
      <c r="W48" s="211"/>
      <c r="X48" s="211"/>
      <c r="Y48" s="211"/>
      <c r="Z48" s="211"/>
      <c r="AA48" s="211"/>
      <c r="AB48" s="211"/>
      <c r="AC48" s="211"/>
      <c r="AD48" s="212"/>
      <c r="AE48" s="71">
        <v>2717</v>
      </c>
      <c r="AF48" s="50">
        <v>2717</v>
      </c>
      <c r="AG48" s="50">
        <v>1117.0999999999999</v>
      </c>
      <c r="AH48" s="50">
        <f t="shared" si="9"/>
        <v>1599.9</v>
      </c>
    </row>
    <row r="49" spans="3:34" s="35" customFormat="1" ht="91.5" customHeight="1" thickBot="1" x14ac:dyDescent="0.25">
      <c r="C49" s="263" t="s">
        <v>41</v>
      </c>
      <c r="D49" s="264"/>
      <c r="E49" s="264"/>
      <c r="F49" s="264"/>
      <c r="G49" s="264"/>
      <c r="H49" s="264"/>
      <c r="I49" s="264"/>
      <c r="J49" s="264"/>
      <c r="K49" s="264"/>
      <c r="L49" s="264"/>
      <c r="M49" s="264"/>
      <c r="N49" s="264"/>
      <c r="O49" s="264"/>
      <c r="P49" s="264"/>
      <c r="Q49" s="264"/>
      <c r="R49" s="264"/>
      <c r="S49" s="264"/>
      <c r="T49" s="264"/>
      <c r="U49" s="264"/>
      <c r="V49" s="264"/>
      <c r="W49" s="264"/>
      <c r="X49" s="264"/>
      <c r="Y49" s="264"/>
      <c r="Z49" s="264"/>
      <c r="AA49" s="264"/>
      <c r="AB49" s="264"/>
      <c r="AC49" s="264"/>
      <c r="AD49" s="264"/>
      <c r="AE49" s="50">
        <f>AE51</f>
        <v>1858.9</v>
      </c>
      <c r="AF49" s="50">
        <v>0</v>
      </c>
      <c r="AG49" s="50">
        <v>0</v>
      </c>
      <c r="AH49" s="50">
        <f t="shared" si="9"/>
        <v>0</v>
      </c>
    </row>
    <row r="50" spans="3:34" s="35" customFormat="1" ht="21.75" customHeight="1" thickBot="1" x14ac:dyDescent="0.25">
      <c r="C50" s="265" t="s">
        <v>1</v>
      </c>
      <c r="D50" s="266"/>
      <c r="E50" s="266"/>
      <c r="F50" s="266"/>
      <c r="G50" s="266"/>
      <c r="H50" s="266"/>
      <c r="I50" s="266"/>
      <c r="J50" s="266"/>
      <c r="K50" s="266"/>
      <c r="L50" s="266"/>
      <c r="M50" s="266"/>
      <c r="N50" s="266"/>
      <c r="O50" s="266"/>
      <c r="P50" s="266"/>
      <c r="Q50" s="266"/>
      <c r="R50" s="266"/>
      <c r="S50" s="266"/>
      <c r="T50" s="266"/>
      <c r="U50" s="266"/>
      <c r="V50" s="266"/>
      <c r="W50" s="266"/>
      <c r="X50" s="266"/>
      <c r="Y50" s="266"/>
      <c r="Z50" s="266"/>
      <c r="AA50" s="266"/>
      <c r="AB50" s="266"/>
      <c r="AC50" s="266"/>
      <c r="AD50" s="266"/>
      <c r="AE50" s="50"/>
      <c r="AF50" s="93"/>
      <c r="AG50" s="90"/>
      <c r="AH50" s="50"/>
    </row>
    <row r="51" spans="3:34" s="35" customFormat="1" ht="56.25" customHeight="1" thickBot="1" x14ac:dyDescent="0.25">
      <c r="C51" s="267" t="s">
        <v>42</v>
      </c>
      <c r="D51" s="268"/>
      <c r="E51" s="268"/>
      <c r="F51" s="268"/>
      <c r="G51" s="268"/>
      <c r="H51" s="268"/>
      <c r="I51" s="268"/>
      <c r="J51" s="268"/>
      <c r="K51" s="268"/>
      <c r="L51" s="268"/>
      <c r="M51" s="268"/>
      <c r="N51" s="268"/>
      <c r="O51" s="268"/>
      <c r="P51" s="268"/>
      <c r="Q51" s="268"/>
      <c r="R51" s="268"/>
      <c r="S51" s="268"/>
      <c r="T51" s="268"/>
      <c r="U51" s="268"/>
      <c r="V51" s="268"/>
      <c r="W51" s="268"/>
      <c r="X51" s="268"/>
      <c r="Y51" s="268"/>
      <c r="Z51" s="268"/>
      <c r="AA51" s="268"/>
      <c r="AB51" s="268"/>
      <c r="AC51" s="268"/>
      <c r="AD51" s="268"/>
      <c r="AE51" s="128">
        <v>1858.9</v>
      </c>
      <c r="AF51" s="50">
        <v>0</v>
      </c>
      <c r="AG51" s="91">
        <v>0</v>
      </c>
      <c r="AH51" s="50">
        <f t="shared" si="9"/>
        <v>0</v>
      </c>
    </row>
    <row r="52" spans="3:34" s="35" customFormat="1" ht="81" customHeight="1" thickBot="1" x14ac:dyDescent="0.25">
      <c r="C52" s="220" t="s">
        <v>43</v>
      </c>
      <c r="D52" s="262"/>
      <c r="E52" s="262"/>
      <c r="F52" s="262"/>
      <c r="G52" s="262"/>
      <c r="H52" s="262"/>
      <c r="I52" s="262"/>
      <c r="J52" s="262"/>
      <c r="K52" s="262"/>
      <c r="L52" s="262"/>
      <c r="M52" s="262"/>
      <c r="N52" s="262"/>
      <c r="O52" s="262"/>
      <c r="P52" s="262"/>
      <c r="Q52" s="262"/>
      <c r="R52" s="262"/>
      <c r="S52" s="262"/>
      <c r="T52" s="262"/>
      <c r="U52" s="262"/>
      <c r="V52" s="262"/>
      <c r="W52" s="262"/>
      <c r="X52" s="262"/>
      <c r="Y52" s="262"/>
      <c r="Z52" s="262"/>
      <c r="AA52" s="262"/>
      <c r="AB52" s="262"/>
      <c r="AC52" s="262"/>
      <c r="AD52" s="262"/>
      <c r="AE52" s="71">
        <v>785.7</v>
      </c>
      <c r="AF52" s="50">
        <v>0</v>
      </c>
      <c r="AG52" s="50">
        <v>0</v>
      </c>
      <c r="AH52" s="50">
        <f t="shared" si="9"/>
        <v>0</v>
      </c>
    </row>
    <row r="53" spans="3:34" s="35" customFormat="1" ht="81" customHeight="1" thickBot="1" x14ac:dyDescent="0.25">
      <c r="C53" s="220" t="s">
        <v>44</v>
      </c>
      <c r="D53" s="221"/>
      <c r="E53" s="221"/>
      <c r="F53" s="221"/>
      <c r="G53" s="221"/>
      <c r="H53" s="221"/>
      <c r="I53" s="221"/>
      <c r="J53" s="221"/>
      <c r="K53" s="221"/>
      <c r="L53" s="221"/>
      <c r="M53" s="221"/>
      <c r="N53" s="221"/>
      <c r="O53" s="221"/>
      <c r="P53" s="221"/>
      <c r="Q53" s="221"/>
      <c r="R53" s="221"/>
      <c r="S53" s="221"/>
      <c r="T53" s="221"/>
      <c r="U53" s="221"/>
      <c r="V53" s="221"/>
      <c r="W53" s="221"/>
      <c r="X53" s="221"/>
      <c r="Y53" s="221"/>
      <c r="Z53" s="221"/>
      <c r="AA53" s="221"/>
      <c r="AB53" s="221"/>
      <c r="AC53" s="221"/>
      <c r="AD53" s="222"/>
      <c r="AE53" s="96">
        <v>500</v>
      </c>
      <c r="AF53" s="50">
        <v>0</v>
      </c>
      <c r="AG53" s="50">
        <v>0</v>
      </c>
      <c r="AH53" s="50">
        <f t="shared" si="9"/>
        <v>0</v>
      </c>
    </row>
    <row r="54" spans="3:34" s="35" customFormat="1" ht="81" customHeight="1" thickBot="1" x14ac:dyDescent="0.25">
      <c r="C54" s="220" t="s">
        <v>58</v>
      </c>
      <c r="D54" s="221"/>
      <c r="E54" s="221"/>
      <c r="F54" s="221"/>
      <c r="G54" s="221"/>
      <c r="H54" s="221"/>
      <c r="I54" s="221"/>
      <c r="J54" s="221"/>
      <c r="K54" s="221"/>
      <c r="L54" s="221"/>
      <c r="M54" s="221"/>
      <c r="N54" s="221"/>
      <c r="O54" s="221"/>
      <c r="P54" s="221"/>
      <c r="Q54" s="221"/>
      <c r="R54" s="221"/>
      <c r="S54" s="221"/>
      <c r="T54" s="221"/>
      <c r="U54" s="221"/>
      <c r="V54" s="221"/>
      <c r="W54" s="221"/>
      <c r="X54" s="221"/>
      <c r="Y54" s="221"/>
      <c r="Z54" s="221"/>
      <c r="AA54" s="221"/>
      <c r="AB54" s="221"/>
      <c r="AC54" s="221"/>
      <c r="AD54" s="222"/>
      <c r="AE54" s="96">
        <v>1000</v>
      </c>
      <c r="AF54" s="50">
        <v>0</v>
      </c>
      <c r="AG54" s="50">
        <v>0</v>
      </c>
      <c r="AH54" s="50">
        <f t="shared" si="9"/>
        <v>0</v>
      </c>
    </row>
    <row r="55" spans="3:34" s="35" customFormat="1" ht="97.5" customHeight="1" thickBot="1" x14ac:dyDescent="0.25">
      <c r="C55" s="220" t="s">
        <v>59</v>
      </c>
      <c r="D55" s="221"/>
      <c r="E55" s="221"/>
      <c r="F55" s="221"/>
      <c r="G55" s="221"/>
      <c r="H55" s="221"/>
      <c r="I55" s="221"/>
      <c r="J55" s="221"/>
      <c r="K55" s="221"/>
      <c r="L55" s="221"/>
      <c r="M55" s="221"/>
      <c r="N55" s="221"/>
      <c r="O55" s="221"/>
      <c r="P55" s="221"/>
      <c r="Q55" s="221"/>
      <c r="R55" s="221"/>
      <c r="S55" s="221"/>
      <c r="T55" s="221"/>
      <c r="U55" s="221"/>
      <c r="V55" s="221"/>
      <c r="W55" s="221"/>
      <c r="X55" s="221"/>
      <c r="Y55" s="221"/>
      <c r="Z55" s="221"/>
      <c r="AA55" s="221"/>
      <c r="AB55" s="221"/>
      <c r="AC55" s="221"/>
      <c r="AD55" s="222"/>
      <c r="AE55" s="100">
        <v>629.36900000000003</v>
      </c>
      <c r="AF55" s="50">
        <v>0</v>
      </c>
      <c r="AG55" s="50">
        <v>0</v>
      </c>
      <c r="AH55" s="50">
        <f t="shared" si="9"/>
        <v>0</v>
      </c>
    </row>
    <row r="56" spans="3:34" s="35" customFormat="1" ht="81" customHeight="1" thickBot="1" x14ac:dyDescent="0.25">
      <c r="C56" s="220" t="s">
        <v>45</v>
      </c>
      <c r="D56" s="221"/>
      <c r="E56" s="221"/>
      <c r="F56" s="221"/>
      <c r="G56" s="221"/>
      <c r="H56" s="221"/>
      <c r="I56" s="221"/>
      <c r="J56" s="221"/>
      <c r="K56" s="221"/>
      <c r="L56" s="221"/>
      <c r="M56" s="221"/>
      <c r="N56" s="221"/>
      <c r="O56" s="221"/>
      <c r="P56" s="221"/>
      <c r="Q56" s="221"/>
      <c r="R56" s="221"/>
      <c r="S56" s="221"/>
      <c r="T56" s="221"/>
      <c r="U56" s="221"/>
      <c r="V56" s="221"/>
      <c r="W56" s="221"/>
      <c r="X56" s="221"/>
      <c r="Y56" s="221"/>
      <c r="Z56" s="221"/>
      <c r="AA56" s="221"/>
      <c r="AB56" s="221"/>
      <c r="AC56" s="221"/>
      <c r="AD56" s="222"/>
      <c r="AE56" s="100">
        <v>444.96899999999999</v>
      </c>
      <c r="AF56" s="50">
        <v>0</v>
      </c>
      <c r="AG56" s="50">
        <v>0</v>
      </c>
      <c r="AH56" s="50">
        <f t="shared" si="9"/>
        <v>0</v>
      </c>
    </row>
    <row r="57" spans="3:34" s="35" customFormat="1" ht="81" customHeight="1" thickBot="1" x14ac:dyDescent="0.25">
      <c r="C57" s="220" t="s">
        <v>60</v>
      </c>
      <c r="D57" s="221"/>
      <c r="E57" s="221"/>
      <c r="F57" s="221"/>
      <c r="G57" s="221"/>
      <c r="H57" s="221"/>
      <c r="I57" s="221"/>
      <c r="J57" s="221"/>
      <c r="K57" s="221"/>
      <c r="L57" s="221"/>
      <c r="M57" s="221"/>
      <c r="N57" s="221"/>
      <c r="O57" s="221"/>
      <c r="P57" s="221"/>
      <c r="Q57" s="221"/>
      <c r="R57" s="221"/>
      <c r="S57" s="221"/>
      <c r="T57" s="221"/>
      <c r="U57" s="221"/>
      <c r="V57" s="221"/>
      <c r="W57" s="221"/>
      <c r="X57" s="221"/>
      <c r="Y57" s="221"/>
      <c r="Z57" s="221"/>
      <c r="AA57" s="221"/>
      <c r="AB57" s="221"/>
      <c r="AC57" s="221"/>
      <c r="AD57" s="222"/>
      <c r="AE57" s="96">
        <v>112.5</v>
      </c>
      <c r="AF57" s="50">
        <v>0</v>
      </c>
      <c r="AG57" s="50">
        <v>0</v>
      </c>
      <c r="AH57" s="50">
        <f t="shared" si="9"/>
        <v>0</v>
      </c>
    </row>
    <row r="58" spans="3:34" s="35" customFormat="1" ht="86.25" customHeight="1" thickBot="1" x14ac:dyDescent="0.25">
      <c r="C58" s="220" t="s">
        <v>61</v>
      </c>
      <c r="D58" s="221"/>
      <c r="E58" s="221"/>
      <c r="F58" s="221"/>
      <c r="G58" s="221"/>
      <c r="H58" s="221"/>
      <c r="I58" s="221"/>
      <c r="J58" s="221"/>
      <c r="K58" s="221"/>
      <c r="L58" s="221"/>
      <c r="M58" s="221"/>
      <c r="N58" s="221"/>
      <c r="O58" s="221"/>
      <c r="P58" s="221"/>
      <c r="Q58" s="221"/>
      <c r="R58" s="221"/>
      <c r="S58" s="221"/>
      <c r="T58" s="221"/>
      <c r="U58" s="221"/>
      <c r="V58" s="221"/>
      <c r="W58" s="221"/>
      <c r="X58" s="221"/>
      <c r="Y58" s="221"/>
      <c r="Z58" s="221"/>
      <c r="AA58" s="221"/>
      <c r="AB58" s="221"/>
      <c r="AC58" s="221"/>
      <c r="AD58" s="222"/>
      <c r="AE58" s="120">
        <f>AE60+AE61</f>
        <v>11404</v>
      </c>
      <c r="AF58" s="50">
        <v>0</v>
      </c>
      <c r="AG58" s="50">
        <v>0</v>
      </c>
      <c r="AH58" s="50">
        <f t="shared" si="9"/>
        <v>0</v>
      </c>
    </row>
    <row r="59" spans="3:34" s="35" customFormat="1" ht="24" customHeight="1" thickBot="1" x14ac:dyDescent="0.25">
      <c r="C59" s="136" t="s">
        <v>0</v>
      </c>
      <c r="D59" s="137"/>
      <c r="E59" s="137"/>
      <c r="F59" s="137"/>
      <c r="G59" s="137"/>
      <c r="H59" s="137"/>
      <c r="I59" s="137"/>
      <c r="J59" s="137"/>
      <c r="K59" s="137"/>
      <c r="L59" s="137"/>
      <c r="M59" s="137"/>
      <c r="N59" s="137"/>
      <c r="O59" s="137"/>
      <c r="P59" s="137"/>
      <c r="Q59" s="137"/>
      <c r="R59" s="137"/>
      <c r="S59" s="137"/>
      <c r="T59" s="137"/>
      <c r="U59" s="137"/>
      <c r="V59" s="137"/>
      <c r="W59" s="137"/>
      <c r="X59" s="137"/>
      <c r="Y59" s="137"/>
      <c r="Z59" s="137"/>
      <c r="AA59" s="137"/>
      <c r="AB59" s="137"/>
      <c r="AC59" s="137"/>
      <c r="AD59" s="138"/>
      <c r="AE59" s="96"/>
      <c r="AF59" s="50"/>
      <c r="AG59" s="50"/>
      <c r="AH59" s="50"/>
    </row>
    <row r="60" spans="3:34" s="35" customFormat="1" ht="36" customHeight="1" thickBot="1" x14ac:dyDescent="0.25">
      <c r="C60" s="257" t="s">
        <v>47</v>
      </c>
      <c r="D60" s="258"/>
      <c r="E60" s="258"/>
      <c r="F60" s="258"/>
      <c r="G60" s="258"/>
      <c r="H60" s="258"/>
      <c r="I60" s="258"/>
      <c r="J60" s="258"/>
      <c r="K60" s="258"/>
      <c r="L60" s="258"/>
      <c r="M60" s="258"/>
      <c r="N60" s="258"/>
      <c r="O60" s="258"/>
      <c r="P60" s="258"/>
      <c r="Q60" s="258"/>
      <c r="R60" s="258"/>
      <c r="S60" s="258"/>
      <c r="T60" s="258"/>
      <c r="U60" s="258"/>
      <c r="V60" s="258"/>
      <c r="W60" s="258"/>
      <c r="X60" s="258"/>
      <c r="Y60" s="258"/>
      <c r="Z60" s="258"/>
      <c r="AA60" s="258"/>
      <c r="AB60" s="258"/>
      <c r="AC60" s="258"/>
      <c r="AD60" s="259"/>
      <c r="AE60" s="115">
        <v>10854</v>
      </c>
      <c r="AF60" s="50">
        <v>0</v>
      </c>
      <c r="AG60" s="50">
        <v>0</v>
      </c>
      <c r="AH60" s="50">
        <f>AF60-AG60</f>
        <v>0</v>
      </c>
    </row>
    <row r="61" spans="3:34" s="35" customFormat="1" ht="40.5" customHeight="1" thickBot="1" x14ac:dyDescent="0.25">
      <c r="C61" s="257" t="s">
        <v>48</v>
      </c>
      <c r="D61" s="258"/>
      <c r="E61" s="258"/>
      <c r="F61" s="258"/>
      <c r="G61" s="258"/>
      <c r="H61" s="258"/>
      <c r="I61" s="258"/>
      <c r="J61" s="258"/>
      <c r="K61" s="258"/>
      <c r="L61" s="258"/>
      <c r="M61" s="258"/>
      <c r="N61" s="258"/>
      <c r="O61" s="258"/>
      <c r="P61" s="258"/>
      <c r="Q61" s="258"/>
      <c r="R61" s="258"/>
      <c r="S61" s="258"/>
      <c r="T61" s="258"/>
      <c r="U61" s="258"/>
      <c r="V61" s="258"/>
      <c r="W61" s="258"/>
      <c r="X61" s="258"/>
      <c r="Y61" s="258"/>
      <c r="Z61" s="258"/>
      <c r="AA61" s="258"/>
      <c r="AB61" s="258"/>
      <c r="AC61" s="258"/>
      <c r="AD61" s="259"/>
      <c r="AE61" s="115">
        <v>550</v>
      </c>
      <c r="AF61" s="50">
        <v>0</v>
      </c>
      <c r="AG61" s="50">
        <v>0</v>
      </c>
      <c r="AH61" s="50">
        <f>AF61-AG61</f>
        <v>0</v>
      </c>
    </row>
    <row r="62" spans="3:34" s="35" customFormat="1" ht="69.75" customHeight="1" thickBot="1" x14ac:dyDescent="0.25">
      <c r="C62" s="220" t="s">
        <v>65</v>
      </c>
      <c r="D62" s="221"/>
      <c r="E62" s="221"/>
      <c r="F62" s="221"/>
      <c r="G62" s="221"/>
      <c r="H62" s="221"/>
      <c r="I62" s="221"/>
      <c r="J62" s="221"/>
      <c r="K62" s="221"/>
      <c r="L62" s="221"/>
      <c r="M62" s="221"/>
      <c r="N62" s="221"/>
      <c r="O62" s="221"/>
      <c r="P62" s="221"/>
      <c r="Q62" s="221"/>
      <c r="R62" s="221"/>
      <c r="S62" s="221"/>
      <c r="T62" s="221"/>
      <c r="U62" s="221"/>
      <c r="V62" s="221"/>
      <c r="W62" s="221"/>
      <c r="X62" s="221"/>
      <c r="Y62" s="221"/>
      <c r="Z62" s="221"/>
      <c r="AA62" s="221"/>
      <c r="AB62" s="221"/>
      <c r="AC62" s="221"/>
      <c r="AD62" s="222"/>
      <c r="AE62" s="96">
        <v>4236</v>
      </c>
      <c r="AF62" s="50">
        <v>4235.8</v>
      </c>
      <c r="AG62" s="50">
        <v>635.29999999999995</v>
      </c>
      <c r="AH62" s="50">
        <f>AF62-AG62</f>
        <v>3600.5</v>
      </c>
    </row>
    <row r="63" spans="3:34" s="35" customFormat="1" ht="77.25" customHeight="1" thickBot="1" x14ac:dyDescent="0.25">
      <c r="C63" s="220" t="s">
        <v>66</v>
      </c>
      <c r="D63" s="221"/>
      <c r="E63" s="221"/>
      <c r="F63" s="221"/>
      <c r="G63" s="221"/>
      <c r="H63" s="221"/>
      <c r="I63" s="221"/>
      <c r="J63" s="221"/>
      <c r="K63" s="221"/>
      <c r="L63" s="221"/>
      <c r="M63" s="221"/>
      <c r="N63" s="221"/>
      <c r="O63" s="221"/>
      <c r="P63" s="221"/>
      <c r="Q63" s="221"/>
      <c r="R63" s="221"/>
      <c r="S63" s="221"/>
      <c r="T63" s="221"/>
      <c r="U63" s="221"/>
      <c r="V63" s="221"/>
      <c r="W63" s="221"/>
      <c r="X63" s="221"/>
      <c r="Y63" s="221"/>
      <c r="Z63" s="221"/>
      <c r="AA63" s="221"/>
      <c r="AB63" s="221"/>
      <c r="AC63" s="221"/>
      <c r="AD63" s="222"/>
      <c r="AE63" s="96">
        <v>6488</v>
      </c>
      <c r="AF63" s="50">
        <v>6487.9</v>
      </c>
      <c r="AG63" s="50">
        <v>973.2</v>
      </c>
      <c r="AH63" s="50">
        <f>AF63-AG63</f>
        <v>5514.7</v>
      </c>
    </row>
    <row r="64" spans="3:34" s="35" customFormat="1" ht="61.5" customHeight="1" thickBot="1" x14ac:dyDescent="0.25">
      <c r="C64" s="220" t="s">
        <v>67</v>
      </c>
      <c r="D64" s="221"/>
      <c r="E64" s="221"/>
      <c r="F64" s="221"/>
      <c r="G64" s="221"/>
      <c r="H64" s="221"/>
      <c r="I64" s="221"/>
      <c r="J64" s="221"/>
      <c r="K64" s="221"/>
      <c r="L64" s="221"/>
      <c r="M64" s="221"/>
      <c r="N64" s="221"/>
      <c r="O64" s="221"/>
      <c r="P64" s="221"/>
      <c r="Q64" s="221"/>
      <c r="R64" s="221"/>
      <c r="S64" s="221"/>
      <c r="T64" s="221"/>
      <c r="U64" s="221"/>
      <c r="V64" s="221"/>
      <c r="W64" s="221"/>
      <c r="X64" s="221"/>
      <c r="Y64" s="221"/>
      <c r="Z64" s="221"/>
      <c r="AA64" s="221"/>
      <c r="AB64" s="221"/>
      <c r="AC64" s="221"/>
      <c r="AD64" s="222"/>
      <c r="AE64" s="96">
        <v>621</v>
      </c>
      <c r="AF64" s="50">
        <v>0</v>
      </c>
      <c r="AG64" s="50">
        <v>0</v>
      </c>
      <c r="AH64" s="50">
        <f>AF64-AG64</f>
        <v>0</v>
      </c>
    </row>
    <row r="65" spans="3:36" s="35" customFormat="1" ht="91.5" customHeight="1" thickBot="1" x14ac:dyDescent="0.25">
      <c r="C65" s="220" t="s">
        <v>68</v>
      </c>
      <c r="D65" s="221"/>
      <c r="E65" s="221"/>
      <c r="F65" s="221"/>
      <c r="G65" s="221"/>
      <c r="H65" s="221"/>
      <c r="I65" s="221"/>
      <c r="J65" s="221"/>
      <c r="K65" s="221"/>
      <c r="L65" s="221"/>
      <c r="M65" s="221"/>
      <c r="N65" s="221"/>
      <c r="O65" s="221"/>
      <c r="P65" s="221"/>
      <c r="Q65" s="221"/>
      <c r="R65" s="221"/>
      <c r="S65" s="221"/>
      <c r="T65" s="221"/>
      <c r="U65" s="221"/>
      <c r="V65" s="221"/>
      <c r="W65" s="221"/>
      <c r="X65" s="221"/>
      <c r="Y65" s="221"/>
      <c r="Z65" s="221"/>
      <c r="AA65" s="221"/>
      <c r="AB65" s="221"/>
      <c r="AC65" s="221"/>
      <c r="AD65" s="222"/>
      <c r="AE65" s="127">
        <f>AE67+AE68</f>
        <v>2626</v>
      </c>
      <c r="AF65" s="50">
        <f>AF67+AF68</f>
        <v>525</v>
      </c>
      <c r="AG65" s="50">
        <f t="shared" ref="AG65:AH65" si="10">AG67+AG68</f>
        <v>0</v>
      </c>
      <c r="AH65" s="50">
        <f t="shared" si="10"/>
        <v>525</v>
      </c>
    </row>
    <row r="66" spans="3:36" s="35" customFormat="1" ht="21" customHeight="1" thickBot="1" x14ac:dyDescent="0.25">
      <c r="C66" s="136" t="s">
        <v>0</v>
      </c>
      <c r="D66" s="137"/>
      <c r="E66" s="137"/>
      <c r="F66" s="137"/>
      <c r="G66" s="137"/>
      <c r="H66" s="137"/>
      <c r="I66" s="137"/>
      <c r="J66" s="137"/>
      <c r="K66" s="137"/>
      <c r="L66" s="137"/>
      <c r="M66" s="137"/>
      <c r="N66" s="137"/>
      <c r="O66" s="137"/>
      <c r="P66" s="137"/>
      <c r="Q66" s="137"/>
      <c r="R66" s="137"/>
      <c r="S66" s="137"/>
      <c r="T66" s="137"/>
      <c r="U66" s="137"/>
      <c r="V66" s="137"/>
      <c r="W66" s="137"/>
      <c r="X66" s="137"/>
      <c r="Y66" s="137"/>
      <c r="Z66" s="137"/>
      <c r="AA66" s="137"/>
      <c r="AB66" s="137"/>
      <c r="AC66" s="137"/>
      <c r="AD66" s="138"/>
      <c r="AE66" s="130"/>
      <c r="AF66" s="124"/>
      <c r="AG66" s="50"/>
      <c r="AH66" s="50"/>
    </row>
    <row r="67" spans="3:36" s="35" customFormat="1" ht="40.5" customHeight="1" thickBot="1" x14ac:dyDescent="0.25">
      <c r="C67" s="125"/>
      <c r="D67" s="126"/>
      <c r="E67" s="126"/>
      <c r="F67" s="126"/>
      <c r="G67" s="126"/>
      <c r="H67" s="126"/>
      <c r="I67" s="126"/>
      <c r="J67" s="126"/>
      <c r="K67" s="126"/>
      <c r="L67" s="126"/>
      <c r="M67" s="126"/>
      <c r="N67" s="126"/>
      <c r="O67" s="126"/>
      <c r="P67" s="126"/>
      <c r="Q67" s="126"/>
      <c r="R67" s="126"/>
      <c r="S67" s="126"/>
      <c r="T67" s="126"/>
      <c r="U67" s="126"/>
      <c r="V67" s="126"/>
      <c r="W67" s="126"/>
      <c r="X67" s="126"/>
      <c r="Y67" s="126"/>
      <c r="Z67" s="126"/>
      <c r="AA67" s="126"/>
      <c r="AB67" s="218" t="s">
        <v>47</v>
      </c>
      <c r="AC67" s="218"/>
      <c r="AD67" s="219"/>
      <c r="AE67" s="133">
        <v>2101</v>
      </c>
      <c r="AF67" s="50">
        <v>0</v>
      </c>
      <c r="AG67" s="50">
        <v>0</v>
      </c>
      <c r="AH67" s="50">
        <f>AF67-AG67</f>
        <v>0</v>
      </c>
    </row>
    <row r="68" spans="3:36" s="35" customFormat="1" ht="40.5" customHeight="1" thickBot="1" x14ac:dyDescent="0.25">
      <c r="C68" s="125"/>
      <c r="D68" s="126"/>
      <c r="E68" s="126"/>
      <c r="F68" s="126"/>
      <c r="G68" s="126"/>
      <c r="H68" s="126"/>
      <c r="I68" s="126"/>
      <c r="J68" s="126"/>
      <c r="K68" s="126"/>
      <c r="L68" s="126"/>
      <c r="M68" s="126"/>
      <c r="N68" s="126"/>
      <c r="O68" s="126"/>
      <c r="P68" s="126"/>
      <c r="Q68" s="126"/>
      <c r="R68" s="126"/>
      <c r="S68" s="126"/>
      <c r="T68" s="126"/>
      <c r="U68" s="126"/>
      <c r="V68" s="126"/>
      <c r="W68" s="126"/>
      <c r="X68" s="126"/>
      <c r="Y68" s="126"/>
      <c r="Z68" s="126"/>
      <c r="AA68" s="126"/>
      <c r="AB68" s="218" t="s">
        <v>48</v>
      </c>
      <c r="AC68" s="218"/>
      <c r="AD68" s="219"/>
      <c r="AE68" s="132">
        <v>525</v>
      </c>
      <c r="AF68" s="50">
        <v>525</v>
      </c>
      <c r="AG68" s="50">
        <v>0</v>
      </c>
      <c r="AH68" s="50">
        <f>AF68-AG68</f>
        <v>525</v>
      </c>
    </row>
    <row r="69" spans="3:36" s="35" customFormat="1" ht="56.25" customHeight="1" thickBot="1" x14ac:dyDescent="0.25">
      <c r="C69" s="215" t="s">
        <v>35</v>
      </c>
      <c r="D69" s="216"/>
      <c r="E69" s="216"/>
      <c r="F69" s="216"/>
      <c r="G69" s="216"/>
      <c r="H69" s="216"/>
      <c r="I69" s="216"/>
      <c r="J69" s="216"/>
      <c r="K69" s="216"/>
      <c r="L69" s="216"/>
      <c r="M69" s="216"/>
      <c r="N69" s="216"/>
      <c r="O69" s="216"/>
      <c r="P69" s="216"/>
      <c r="Q69" s="216"/>
      <c r="R69" s="216"/>
      <c r="S69" s="216"/>
      <c r="T69" s="216"/>
      <c r="U69" s="216"/>
      <c r="V69" s="216"/>
      <c r="W69" s="216"/>
      <c r="X69" s="216"/>
      <c r="Y69" s="216"/>
      <c r="Z69" s="216"/>
      <c r="AA69" s="216"/>
      <c r="AB69" s="216"/>
      <c r="AC69" s="216"/>
      <c r="AD69" s="217"/>
      <c r="AE69" s="89">
        <f>AE70</f>
        <v>6610</v>
      </c>
      <c r="AF69" s="84">
        <v>6610</v>
      </c>
      <c r="AG69" s="84">
        <f t="shared" ref="AG69:AH69" si="11">AG70</f>
        <v>6459.9</v>
      </c>
      <c r="AH69" s="84">
        <f t="shared" si="11"/>
        <v>150.10000000000036</v>
      </c>
    </row>
    <row r="70" spans="3:36" s="35" customFormat="1" ht="93" customHeight="1" thickBot="1" x14ac:dyDescent="0.3">
      <c r="C70" s="163" t="s">
        <v>36</v>
      </c>
      <c r="D70" s="164"/>
      <c r="E70" s="164"/>
      <c r="F70" s="164"/>
      <c r="G70" s="164"/>
      <c r="H70" s="164"/>
      <c r="I70" s="164"/>
      <c r="J70" s="164"/>
      <c r="K70" s="164"/>
      <c r="L70" s="164"/>
      <c r="M70" s="164"/>
      <c r="N70" s="164"/>
      <c r="O70" s="164"/>
      <c r="P70" s="164"/>
      <c r="Q70" s="164"/>
      <c r="R70" s="164"/>
      <c r="S70" s="164"/>
      <c r="T70" s="164"/>
      <c r="U70" s="164"/>
      <c r="V70" s="164"/>
      <c r="W70" s="164"/>
      <c r="X70" s="164"/>
      <c r="Y70" s="164"/>
      <c r="Z70" s="164"/>
      <c r="AA70" s="164"/>
      <c r="AB70" s="164"/>
      <c r="AC70" s="164"/>
      <c r="AD70" s="165"/>
      <c r="AE70" s="61">
        <f>AE72+AE73+AE74+AE75</f>
        <v>6610</v>
      </c>
      <c r="AF70" s="61">
        <f>AF72+AF73+AF74+AF75</f>
        <v>6610</v>
      </c>
      <c r="AG70" s="61">
        <f>AG72+AG73+AG74+AG75</f>
        <v>6459.9</v>
      </c>
      <c r="AH70" s="61">
        <f>-AG70+AF70</f>
        <v>150.10000000000036</v>
      </c>
    </row>
    <row r="71" spans="3:36" s="35" customFormat="1" ht="21.75" customHeight="1" thickBot="1" x14ac:dyDescent="0.3">
      <c r="C71" s="166" t="s">
        <v>37</v>
      </c>
      <c r="D71" s="167"/>
      <c r="E71" s="167"/>
      <c r="F71" s="167"/>
      <c r="G71" s="167"/>
      <c r="H71" s="167"/>
      <c r="I71" s="167"/>
      <c r="J71" s="167"/>
      <c r="K71" s="167"/>
      <c r="L71" s="167"/>
      <c r="M71" s="167"/>
      <c r="N71" s="167"/>
      <c r="O71" s="167"/>
      <c r="P71" s="167"/>
      <c r="Q71" s="167"/>
      <c r="R71" s="167"/>
      <c r="S71" s="167"/>
      <c r="T71" s="167"/>
      <c r="U71" s="167"/>
      <c r="V71" s="167"/>
      <c r="W71" s="167"/>
      <c r="X71" s="167"/>
      <c r="Y71" s="167"/>
      <c r="Z71" s="167"/>
      <c r="AA71" s="167"/>
      <c r="AB71" s="167"/>
      <c r="AC71" s="167"/>
      <c r="AD71" s="168"/>
      <c r="AE71" s="131"/>
      <c r="AF71" s="50"/>
      <c r="AG71" s="50"/>
      <c r="AH71" s="50"/>
    </row>
    <row r="72" spans="3:36" s="35" customFormat="1" ht="72.75" customHeight="1" thickBot="1" x14ac:dyDescent="0.3">
      <c r="C72" s="169" t="s">
        <v>38</v>
      </c>
      <c r="D72" s="170"/>
      <c r="E72" s="170"/>
      <c r="F72" s="170"/>
      <c r="G72" s="170"/>
      <c r="H72" s="170"/>
      <c r="I72" s="170"/>
      <c r="J72" s="170"/>
      <c r="K72" s="170"/>
      <c r="L72" s="170"/>
      <c r="M72" s="170"/>
      <c r="N72" s="170"/>
      <c r="O72" s="170"/>
      <c r="P72" s="170"/>
      <c r="Q72" s="170"/>
      <c r="R72" s="170"/>
      <c r="S72" s="170"/>
      <c r="T72" s="170"/>
      <c r="U72" s="170"/>
      <c r="V72" s="170"/>
      <c r="W72" s="170"/>
      <c r="X72" s="170"/>
      <c r="Y72" s="170"/>
      <c r="Z72" s="170"/>
      <c r="AA72" s="170"/>
      <c r="AB72" s="170"/>
      <c r="AC72" s="170"/>
      <c r="AD72" s="171"/>
      <c r="AE72" s="87">
        <v>600</v>
      </c>
      <c r="AF72" s="87">
        <v>600</v>
      </c>
      <c r="AG72" s="87">
        <v>600</v>
      </c>
      <c r="AH72" s="87">
        <f>AF72-AG72</f>
        <v>0</v>
      </c>
    </row>
    <row r="73" spans="3:36" s="35" customFormat="1" ht="69.75" customHeight="1" thickBot="1" x14ac:dyDescent="0.3">
      <c r="C73" s="169" t="s">
        <v>62</v>
      </c>
      <c r="D73" s="170"/>
      <c r="E73" s="170"/>
      <c r="F73" s="170"/>
      <c r="G73" s="170"/>
      <c r="H73" s="170"/>
      <c r="I73" s="170"/>
      <c r="J73" s="170"/>
      <c r="K73" s="170"/>
      <c r="L73" s="170"/>
      <c r="M73" s="170"/>
      <c r="N73" s="170"/>
      <c r="O73" s="170"/>
      <c r="P73" s="170"/>
      <c r="Q73" s="170"/>
      <c r="R73" s="170"/>
      <c r="S73" s="170"/>
      <c r="T73" s="170"/>
      <c r="U73" s="170"/>
      <c r="V73" s="170"/>
      <c r="W73" s="170"/>
      <c r="X73" s="170"/>
      <c r="Y73" s="170"/>
      <c r="Z73" s="170"/>
      <c r="AA73" s="170"/>
      <c r="AB73" s="170"/>
      <c r="AC73" s="170"/>
      <c r="AD73" s="171"/>
      <c r="AE73" s="128">
        <v>910</v>
      </c>
      <c r="AF73" s="87">
        <v>910</v>
      </c>
      <c r="AG73" s="87">
        <v>910</v>
      </c>
      <c r="AH73" s="87">
        <f t="shared" ref="AH73:AH75" si="12">AF73-AG73</f>
        <v>0</v>
      </c>
    </row>
    <row r="74" spans="3:36" s="35" customFormat="1" ht="66" customHeight="1" thickBot="1" x14ac:dyDescent="0.3">
      <c r="C74" s="169" t="s">
        <v>39</v>
      </c>
      <c r="D74" s="170"/>
      <c r="E74" s="170"/>
      <c r="F74" s="170"/>
      <c r="G74" s="170"/>
      <c r="H74" s="170"/>
      <c r="I74" s="170"/>
      <c r="J74" s="170"/>
      <c r="K74" s="170"/>
      <c r="L74" s="170"/>
      <c r="M74" s="170"/>
      <c r="N74" s="170"/>
      <c r="O74" s="170"/>
      <c r="P74" s="170"/>
      <c r="Q74" s="170"/>
      <c r="R74" s="170"/>
      <c r="S74" s="170"/>
      <c r="T74" s="170"/>
      <c r="U74" s="170"/>
      <c r="V74" s="170"/>
      <c r="W74" s="170"/>
      <c r="X74" s="170"/>
      <c r="Y74" s="170"/>
      <c r="Z74" s="170"/>
      <c r="AA74" s="170"/>
      <c r="AB74" s="170"/>
      <c r="AC74" s="170"/>
      <c r="AD74" s="171"/>
      <c r="AE74" s="87">
        <v>100</v>
      </c>
      <c r="AF74" s="87">
        <v>100</v>
      </c>
      <c r="AG74" s="87">
        <v>0</v>
      </c>
      <c r="AH74" s="87">
        <f t="shared" si="12"/>
        <v>100</v>
      </c>
    </row>
    <row r="75" spans="3:36" s="35" customFormat="1" ht="119.25" customHeight="1" thickBot="1" x14ac:dyDescent="0.3">
      <c r="C75" s="169" t="s">
        <v>40</v>
      </c>
      <c r="D75" s="213"/>
      <c r="E75" s="213"/>
      <c r="F75" s="213"/>
      <c r="G75" s="213"/>
      <c r="H75" s="213"/>
      <c r="I75" s="213"/>
      <c r="J75" s="213"/>
      <c r="K75" s="213"/>
      <c r="L75" s="213"/>
      <c r="M75" s="213"/>
      <c r="N75" s="213"/>
      <c r="O75" s="213"/>
      <c r="P75" s="213"/>
      <c r="Q75" s="213"/>
      <c r="R75" s="213"/>
      <c r="S75" s="213"/>
      <c r="T75" s="213"/>
      <c r="U75" s="213"/>
      <c r="V75" s="213"/>
      <c r="W75" s="213"/>
      <c r="X75" s="213"/>
      <c r="Y75" s="213"/>
      <c r="Z75" s="213"/>
      <c r="AA75" s="213"/>
      <c r="AB75" s="213"/>
      <c r="AC75" s="213"/>
      <c r="AD75" s="214"/>
      <c r="AE75" s="87">
        <v>5000</v>
      </c>
      <c r="AF75" s="87">
        <v>5000</v>
      </c>
      <c r="AG75" s="87">
        <v>4949.8999999999996</v>
      </c>
      <c r="AH75" s="87">
        <f t="shared" si="12"/>
        <v>50.100000000000364</v>
      </c>
    </row>
    <row r="76" spans="3:36" s="72" customFormat="1" ht="41.45" customHeight="1" thickBot="1" x14ac:dyDescent="0.35">
      <c r="C76" s="206" t="s">
        <v>27</v>
      </c>
      <c r="D76" s="207"/>
      <c r="E76" s="207"/>
      <c r="F76" s="207"/>
      <c r="G76" s="207"/>
      <c r="H76" s="207"/>
      <c r="I76" s="207"/>
      <c r="J76" s="207"/>
      <c r="K76" s="207"/>
      <c r="L76" s="207"/>
      <c r="M76" s="207"/>
      <c r="N76" s="207"/>
      <c r="O76" s="207"/>
      <c r="P76" s="207"/>
      <c r="Q76" s="207"/>
      <c r="R76" s="207"/>
      <c r="S76" s="207"/>
      <c r="T76" s="207"/>
      <c r="U76" s="207"/>
      <c r="V76" s="207"/>
      <c r="W76" s="207"/>
      <c r="X76" s="207"/>
      <c r="Y76" s="207"/>
      <c r="Z76" s="207"/>
      <c r="AA76" s="207"/>
      <c r="AB76" s="207"/>
      <c r="AC76" s="207"/>
      <c r="AD76" s="208"/>
      <c r="AE76" s="101">
        <f>AE4+AE41+AE69</f>
        <v>661301.43799999997</v>
      </c>
      <c r="AF76" s="84">
        <f t="shared" ref="AF76:AH76" si="13">AF4+AF41+AF69</f>
        <v>540915.1</v>
      </c>
      <c r="AG76" s="84">
        <f t="shared" si="13"/>
        <v>417908.7</v>
      </c>
      <c r="AH76" s="84">
        <f t="shared" si="13"/>
        <v>123006.39999999997</v>
      </c>
    </row>
    <row r="77" spans="3:36" ht="96.75" customHeight="1" x14ac:dyDescent="0.4">
      <c r="C77" s="118" t="s">
        <v>63</v>
      </c>
      <c r="D77" s="118"/>
      <c r="E77" s="118"/>
      <c r="F77" s="118"/>
      <c r="G77" s="118"/>
      <c r="H77" s="118"/>
      <c r="I77" s="118"/>
      <c r="J77" s="118"/>
      <c r="K77" s="118"/>
      <c r="L77" s="118"/>
      <c r="M77" s="118"/>
      <c r="N77" s="118"/>
      <c r="O77" s="118"/>
      <c r="P77" s="118"/>
      <c r="Q77" s="118"/>
      <c r="R77" s="118"/>
      <c r="S77" s="118"/>
      <c r="T77" s="118"/>
      <c r="U77" s="118"/>
      <c r="V77" s="118"/>
      <c r="W77" s="118"/>
      <c r="X77" s="118"/>
      <c r="Y77" s="118"/>
      <c r="Z77" s="118"/>
      <c r="AA77" s="118"/>
      <c r="AB77" s="118"/>
      <c r="AC77" s="118"/>
      <c r="AD77" s="118"/>
      <c r="AE77" s="118"/>
      <c r="AF77" s="118" t="s">
        <v>64</v>
      </c>
      <c r="AG77" s="118"/>
      <c r="AH77" s="118"/>
      <c r="AI77" s="118"/>
      <c r="AJ77" s="118"/>
    </row>
    <row r="78" spans="3:36" ht="18" customHeight="1" x14ac:dyDescent="0.5">
      <c r="C78" s="30"/>
      <c r="D78" s="31"/>
      <c r="E78" s="31"/>
      <c r="F78" s="32"/>
      <c r="G78" s="32"/>
      <c r="H78" s="32"/>
      <c r="I78" s="32"/>
      <c r="J78" s="32"/>
      <c r="K78" s="32"/>
      <c r="L78" s="32"/>
      <c r="M78" s="32"/>
      <c r="N78" s="32"/>
      <c r="O78" s="32"/>
      <c r="P78" s="32"/>
      <c r="Q78" s="32"/>
      <c r="R78" s="32"/>
      <c r="S78" s="32"/>
      <c r="T78" s="32"/>
      <c r="U78" s="32"/>
      <c r="V78" s="32"/>
      <c r="W78" s="32"/>
      <c r="X78" s="32"/>
      <c r="Y78" s="32"/>
      <c r="Z78" s="31"/>
      <c r="AA78" s="31"/>
      <c r="AB78" s="33"/>
      <c r="AC78" s="30"/>
      <c r="AD78" s="34"/>
      <c r="AE78" s="16"/>
      <c r="AF78" s="29"/>
      <c r="AG78" s="29"/>
      <c r="AH78" s="1"/>
      <c r="AI78" s="1"/>
      <c r="AJ78" s="1"/>
    </row>
    <row r="79" spans="3:36" ht="26.25" customHeight="1" x14ac:dyDescent="0.4">
      <c r="C79" s="119" t="s">
        <v>69</v>
      </c>
      <c r="D79" s="119"/>
      <c r="E79" s="119"/>
      <c r="F79" s="119"/>
      <c r="G79" s="119"/>
      <c r="H79" s="119"/>
      <c r="I79" s="119"/>
      <c r="J79" s="119"/>
      <c r="K79" s="119"/>
      <c r="L79" s="119"/>
      <c r="M79" s="119"/>
      <c r="N79" s="119"/>
      <c r="O79" s="119"/>
      <c r="P79" s="119"/>
      <c r="Q79" s="119"/>
      <c r="R79" s="119"/>
      <c r="S79" s="119"/>
      <c r="T79" s="119"/>
      <c r="U79" s="119"/>
      <c r="V79" s="119"/>
      <c r="W79" s="119"/>
      <c r="X79" s="119"/>
      <c r="Y79" s="119"/>
      <c r="Z79" s="119"/>
      <c r="AA79" s="119"/>
      <c r="AB79" s="119"/>
      <c r="AC79" s="119"/>
      <c r="AD79" s="119"/>
      <c r="AE79" s="119"/>
      <c r="AF79" s="119" t="s">
        <v>70</v>
      </c>
      <c r="AG79" s="119"/>
      <c r="AH79" s="119"/>
      <c r="AI79" s="119"/>
      <c r="AJ79" s="119"/>
    </row>
    <row r="80" spans="3:36" ht="66" customHeight="1" x14ac:dyDescent="0.2">
      <c r="C80" s="203"/>
      <c r="D80" s="140"/>
      <c r="E80" s="140"/>
      <c r="F80" s="140"/>
      <c r="G80" s="140"/>
      <c r="H80" s="140"/>
      <c r="I80" s="140"/>
      <c r="J80" s="140"/>
      <c r="K80" s="140"/>
      <c r="L80" s="140"/>
      <c r="M80" s="140"/>
      <c r="N80" s="140"/>
      <c r="O80" s="140"/>
      <c r="P80" s="140"/>
      <c r="Q80" s="140"/>
      <c r="R80" s="140"/>
      <c r="S80" s="140"/>
      <c r="T80" s="140"/>
      <c r="U80" s="140"/>
      <c r="V80" s="140"/>
      <c r="W80" s="140"/>
      <c r="X80" s="140"/>
      <c r="Y80" s="140"/>
      <c r="Z80" s="140"/>
      <c r="AA80" s="140"/>
      <c r="AB80" s="140"/>
      <c r="AC80" s="140"/>
      <c r="AD80" s="140"/>
      <c r="AE80" s="18"/>
      <c r="AF80" s="92"/>
      <c r="AG80" s="1"/>
      <c r="AH80" s="1"/>
    </row>
    <row r="81" spans="3:34" ht="66" customHeight="1" x14ac:dyDescent="0.5">
      <c r="C81" s="146"/>
      <c r="D81" s="147"/>
      <c r="E81" s="147"/>
      <c r="F81" s="147"/>
      <c r="G81" s="147"/>
      <c r="H81" s="147"/>
      <c r="I81" s="147"/>
      <c r="J81" s="147"/>
      <c r="K81" s="147"/>
      <c r="L81" s="147"/>
      <c r="M81" s="147"/>
      <c r="N81" s="147"/>
      <c r="O81" s="147"/>
      <c r="P81" s="147"/>
      <c r="Q81" s="147"/>
      <c r="R81" s="147"/>
      <c r="S81" s="147"/>
      <c r="T81" s="147"/>
      <c r="U81" s="147"/>
      <c r="V81" s="147"/>
      <c r="W81" s="147"/>
      <c r="X81" s="147"/>
      <c r="Y81" s="147"/>
      <c r="Z81" s="147"/>
      <c r="AA81" s="147"/>
      <c r="AB81" s="147"/>
      <c r="AC81" s="147"/>
      <c r="AD81" s="147"/>
      <c r="AE81" s="19"/>
      <c r="AF81" s="10"/>
      <c r="AG81" s="1"/>
      <c r="AH81" s="1"/>
    </row>
    <row r="82" spans="3:34" ht="66" customHeight="1" x14ac:dyDescent="0.5">
      <c r="C82" s="142"/>
      <c r="D82" s="140"/>
      <c r="E82" s="140"/>
      <c r="F82" s="140"/>
      <c r="G82" s="140"/>
      <c r="H82" s="140"/>
      <c r="I82" s="140"/>
      <c r="J82" s="140"/>
      <c r="K82" s="140"/>
      <c r="L82" s="140"/>
      <c r="M82" s="140"/>
      <c r="N82" s="140"/>
      <c r="O82" s="140"/>
      <c r="P82" s="140"/>
      <c r="Q82" s="140"/>
      <c r="R82" s="140"/>
      <c r="S82" s="140"/>
      <c r="T82" s="140"/>
      <c r="U82" s="140"/>
      <c r="V82" s="140"/>
      <c r="W82" s="140"/>
      <c r="X82" s="140"/>
      <c r="Y82" s="140"/>
      <c r="Z82" s="140"/>
      <c r="AA82" s="140"/>
      <c r="AB82" s="140"/>
      <c r="AC82" s="140"/>
      <c r="AD82" s="140"/>
      <c r="AE82" s="16"/>
      <c r="AF82" s="10"/>
      <c r="AG82" s="1"/>
      <c r="AH82" s="1"/>
    </row>
    <row r="83" spans="3:34" ht="66" customHeight="1" x14ac:dyDescent="0.5">
      <c r="C83" s="12"/>
      <c r="D83" s="6"/>
      <c r="E83" s="6"/>
      <c r="F83" s="6"/>
      <c r="G83" s="6"/>
      <c r="H83" s="6"/>
      <c r="I83" s="6"/>
      <c r="J83" s="6"/>
      <c r="K83" s="6"/>
      <c r="L83" s="6"/>
      <c r="M83" s="6"/>
      <c r="N83" s="6"/>
      <c r="O83" s="6"/>
      <c r="P83" s="6"/>
      <c r="Q83" s="6"/>
      <c r="R83" s="6"/>
      <c r="S83" s="6"/>
      <c r="T83" s="6"/>
      <c r="U83" s="6"/>
      <c r="V83" s="6"/>
      <c r="W83" s="6"/>
      <c r="X83" s="6"/>
      <c r="Y83" s="6"/>
      <c r="Z83" s="26"/>
      <c r="AA83" s="26"/>
      <c r="AB83" s="26"/>
      <c r="AC83" s="26"/>
      <c r="AD83" s="26"/>
      <c r="AE83" s="16"/>
      <c r="AF83" s="10"/>
      <c r="AG83" s="1"/>
      <c r="AH83" s="1"/>
    </row>
    <row r="84" spans="3:34" ht="66" customHeight="1" x14ac:dyDescent="0.5">
      <c r="C84" s="150"/>
      <c r="D84" s="151"/>
      <c r="E84" s="151"/>
      <c r="F84" s="151"/>
      <c r="G84" s="151"/>
      <c r="H84" s="151"/>
      <c r="I84" s="151"/>
      <c r="J84" s="151"/>
      <c r="K84" s="151"/>
      <c r="L84" s="151"/>
      <c r="M84" s="151"/>
      <c r="N84" s="151"/>
      <c r="O84" s="151"/>
      <c r="P84" s="151"/>
      <c r="Q84" s="151"/>
      <c r="R84" s="151"/>
      <c r="S84" s="151"/>
      <c r="T84" s="151"/>
      <c r="U84" s="151"/>
      <c r="V84" s="151"/>
      <c r="W84" s="151"/>
      <c r="X84" s="151"/>
      <c r="Y84" s="151"/>
      <c r="Z84" s="151"/>
      <c r="AA84" s="151"/>
      <c r="AB84" s="151"/>
      <c r="AC84" s="151"/>
      <c r="AD84" s="151"/>
      <c r="AE84" s="18"/>
      <c r="AF84" s="10"/>
      <c r="AG84" s="1"/>
      <c r="AH84" s="1"/>
    </row>
    <row r="85" spans="3:34" ht="66" customHeight="1" x14ac:dyDescent="0.5">
      <c r="C85" s="146"/>
      <c r="D85" s="147"/>
      <c r="E85" s="147"/>
      <c r="F85" s="147"/>
      <c r="G85" s="147"/>
      <c r="H85" s="147"/>
      <c r="I85" s="147"/>
      <c r="J85" s="147"/>
      <c r="K85" s="147"/>
      <c r="L85" s="147"/>
      <c r="M85" s="147"/>
      <c r="N85" s="147"/>
      <c r="O85" s="147"/>
      <c r="P85" s="147"/>
      <c r="Q85" s="147"/>
      <c r="R85" s="147"/>
      <c r="S85" s="147"/>
      <c r="T85" s="147"/>
      <c r="U85" s="147"/>
      <c r="V85" s="147"/>
      <c r="W85" s="147"/>
      <c r="X85" s="147"/>
      <c r="Y85" s="147"/>
      <c r="Z85" s="147"/>
      <c r="AA85" s="147"/>
      <c r="AB85" s="147"/>
      <c r="AC85" s="147"/>
      <c r="AD85" s="147"/>
      <c r="AE85" s="17"/>
      <c r="AF85" s="10"/>
      <c r="AG85" s="10"/>
      <c r="AH85" s="1"/>
    </row>
    <row r="86" spans="3:34" ht="66" customHeight="1" x14ac:dyDescent="0.5">
      <c r="C86" s="148"/>
      <c r="D86" s="149"/>
      <c r="E86" s="149"/>
      <c r="F86" s="149"/>
      <c r="G86" s="149"/>
      <c r="H86" s="149"/>
      <c r="I86" s="149"/>
      <c r="J86" s="149"/>
      <c r="K86" s="149"/>
      <c r="L86" s="149"/>
      <c r="M86" s="149"/>
      <c r="N86" s="149"/>
      <c r="O86" s="149"/>
      <c r="P86" s="149"/>
      <c r="Q86" s="149"/>
      <c r="R86" s="149"/>
      <c r="S86" s="149"/>
      <c r="T86" s="149"/>
      <c r="U86" s="149"/>
      <c r="V86" s="149"/>
      <c r="W86" s="149"/>
      <c r="X86" s="149"/>
      <c r="Y86" s="149"/>
      <c r="Z86" s="149"/>
      <c r="AA86" s="149"/>
      <c r="AB86" s="149"/>
      <c r="AC86" s="149"/>
      <c r="AD86" s="149"/>
      <c r="AE86" s="16"/>
      <c r="AF86" s="10"/>
      <c r="AG86" s="10"/>
      <c r="AH86" s="1"/>
    </row>
    <row r="87" spans="3:34" ht="66" customHeight="1" x14ac:dyDescent="0.5">
      <c r="C87" s="4"/>
      <c r="D87" s="4"/>
      <c r="E87" s="4"/>
      <c r="F87" s="4"/>
      <c r="G87" s="4"/>
      <c r="H87" s="4"/>
      <c r="I87" s="4"/>
      <c r="J87" s="4"/>
      <c r="K87" s="4"/>
      <c r="L87" s="4"/>
      <c r="M87" s="4"/>
      <c r="N87" s="4"/>
      <c r="O87" s="4"/>
      <c r="P87" s="4"/>
      <c r="Q87" s="4"/>
      <c r="R87" s="4"/>
      <c r="S87" s="4"/>
      <c r="T87" s="4"/>
      <c r="U87" s="4"/>
      <c r="V87" s="4"/>
      <c r="W87" s="4"/>
      <c r="X87" s="4"/>
      <c r="Y87" s="4"/>
      <c r="Z87" s="26"/>
      <c r="AA87" s="26"/>
      <c r="AB87" s="26"/>
      <c r="AC87" s="26"/>
      <c r="AD87" s="26"/>
      <c r="AE87" s="17"/>
      <c r="AF87" s="10"/>
      <c r="AG87" s="10"/>
      <c r="AH87" s="1"/>
    </row>
    <row r="88" spans="3:34" ht="66" customHeight="1" x14ac:dyDescent="0.5">
      <c r="C88" s="4"/>
      <c r="D88" s="4"/>
      <c r="E88" s="4"/>
      <c r="F88" s="4"/>
      <c r="G88" s="4"/>
      <c r="H88" s="4"/>
      <c r="I88" s="4"/>
      <c r="J88" s="4"/>
      <c r="K88" s="4"/>
      <c r="L88" s="4"/>
      <c r="M88" s="4"/>
      <c r="N88" s="4"/>
      <c r="O88" s="4"/>
      <c r="P88" s="4"/>
      <c r="Q88" s="4"/>
      <c r="R88" s="4"/>
      <c r="S88" s="4"/>
      <c r="T88" s="4"/>
      <c r="U88" s="4"/>
      <c r="V88" s="4"/>
      <c r="W88" s="4"/>
      <c r="X88" s="4"/>
      <c r="Y88" s="4"/>
      <c r="Z88" s="26"/>
      <c r="AA88" s="26"/>
      <c r="AB88" s="26"/>
      <c r="AC88" s="26"/>
      <c r="AD88" s="26"/>
      <c r="AE88" s="17"/>
      <c r="AF88" s="1"/>
      <c r="AG88" s="10"/>
      <c r="AH88" s="1"/>
    </row>
    <row r="89" spans="3:34" ht="66" customHeight="1" x14ac:dyDescent="0.5">
      <c r="C89" s="4"/>
      <c r="D89" s="4"/>
      <c r="E89" s="4"/>
      <c r="F89" s="4"/>
      <c r="G89" s="4"/>
      <c r="H89" s="4"/>
      <c r="I89" s="4"/>
      <c r="J89" s="4"/>
      <c r="K89" s="4"/>
      <c r="L89" s="4"/>
      <c r="M89" s="4"/>
      <c r="N89" s="4"/>
      <c r="O89" s="4"/>
      <c r="P89" s="4"/>
      <c r="Q89" s="4"/>
      <c r="R89" s="4"/>
      <c r="S89" s="4"/>
      <c r="T89" s="4"/>
      <c r="U89" s="4"/>
      <c r="V89" s="4"/>
      <c r="W89" s="4"/>
      <c r="X89" s="4"/>
      <c r="Y89" s="4"/>
      <c r="Z89" s="26"/>
      <c r="AA89" s="26"/>
      <c r="AB89" s="26"/>
      <c r="AC89" s="26"/>
      <c r="AD89" s="26"/>
      <c r="AE89" s="17"/>
      <c r="AF89" s="10"/>
      <c r="AG89" s="10"/>
      <c r="AH89" s="1"/>
    </row>
    <row r="90" spans="3:34" ht="66" customHeight="1" x14ac:dyDescent="0.5">
      <c r="C90" s="4"/>
      <c r="D90" s="4"/>
      <c r="E90" s="4"/>
      <c r="F90" s="4"/>
      <c r="G90" s="4"/>
      <c r="H90" s="4"/>
      <c r="I90" s="4"/>
      <c r="J90" s="4"/>
      <c r="K90" s="4"/>
      <c r="L90" s="4"/>
      <c r="M90" s="4"/>
      <c r="N90" s="4"/>
      <c r="O90" s="4"/>
      <c r="P90" s="4"/>
      <c r="Q90" s="4"/>
      <c r="R90" s="4"/>
      <c r="S90" s="4"/>
      <c r="T90" s="4"/>
      <c r="U90" s="4"/>
      <c r="V90" s="4"/>
      <c r="W90" s="4"/>
      <c r="X90" s="4"/>
      <c r="Y90" s="4"/>
      <c r="Z90" s="26"/>
      <c r="AA90" s="26"/>
      <c r="AB90" s="26"/>
      <c r="AC90" s="26"/>
      <c r="AD90" s="26"/>
      <c r="AE90" s="17"/>
      <c r="AF90" s="10"/>
      <c r="AG90" s="10"/>
      <c r="AH90" s="1"/>
    </row>
    <row r="91" spans="3:34" ht="119.25" hidden="1" customHeight="1" thickBot="1" x14ac:dyDescent="0.6">
      <c r="C91" s="144"/>
      <c r="D91" s="145"/>
      <c r="E91" s="145"/>
      <c r="F91" s="145"/>
      <c r="G91" s="145"/>
      <c r="H91" s="145"/>
      <c r="I91" s="145"/>
      <c r="J91" s="145"/>
      <c r="K91" s="145"/>
      <c r="L91" s="145"/>
      <c r="M91" s="145"/>
      <c r="N91" s="145"/>
      <c r="O91" s="145"/>
      <c r="P91" s="145"/>
      <c r="Q91" s="145"/>
      <c r="R91" s="145"/>
      <c r="S91" s="145"/>
      <c r="T91" s="145"/>
      <c r="U91" s="145"/>
      <c r="V91" s="145"/>
      <c r="W91" s="145"/>
      <c r="X91" s="145"/>
      <c r="Y91" s="145"/>
      <c r="Z91" s="145"/>
      <c r="AA91" s="145"/>
      <c r="AB91" s="145"/>
      <c r="AC91" s="145"/>
      <c r="AD91" s="145"/>
      <c r="AE91" s="15"/>
      <c r="AF91" s="10"/>
      <c r="AG91" s="10"/>
      <c r="AH91" s="1"/>
    </row>
    <row r="92" spans="3:34" ht="193.5" customHeight="1" x14ac:dyDescent="0.5">
      <c r="C92" s="152"/>
      <c r="D92" s="154"/>
      <c r="E92" s="154"/>
      <c r="F92" s="154"/>
      <c r="G92" s="154"/>
      <c r="H92" s="154"/>
      <c r="I92" s="154"/>
      <c r="J92" s="154"/>
      <c r="K92" s="154"/>
      <c r="L92" s="154"/>
      <c r="M92" s="154"/>
      <c r="N92" s="154"/>
      <c r="O92" s="154"/>
      <c r="P92" s="154"/>
      <c r="Q92" s="154"/>
      <c r="R92" s="154"/>
      <c r="S92" s="154"/>
      <c r="T92" s="154"/>
      <c r="U92" s="154"/>
      <c r="V92" s="154"/>
      <c r="W92" s="154"/>
      <c r="X92" s="154"/>
      <c r="Y92" s="154"/>
      <c r="Z92" s="154"/>
      <c r="AA92" s="154"/>
      <c r="AB92" s="154"/>
      <c r="AC92" s="154"/>
      <c r="AD92" s="154"/>
      <c r="AE92" s="20"/>
      <c r="AF92" s="5"/>
      <c r="AG92" s="1"/>
      <c r="AH92" s="1"/>
    </row>
    <row r="93" spans="3:34" ht="53.25" customHeight="1" x14ac:dyDescent="0.5">
      <c r="C93" s="153"/>
      <c r="D93" s="143"/>
      <c r="E93" s="143"/>
      <c r="F93" s="143"/>
      <c r="G93" s="143"/>
      <c r="H93" s="143"/>
      <c r="I93" s="143"/>
      <c r="J93" s="143"/>
      <c r="K93" s="143"/>
      <c r="L93" s="143"/>
      <c r="M93" s="143"/>
      <c r="N93" s="143"/>
      <c r="O93" s="143"/>
      <c r="P93" s="143"/>
      <c r="Q93" s="143"/>
      <c r="R93" s="143"/>
      <c r="S93" s="143"/>
      <c r="T93" s="143"/>
      <c r="U93" s="143"/>
      <c r="V93" s="143"/>
      <c r="W93" s="143"/>
      <c r="X93" s="143"/>
      <c r="Y93" s="143"/>
      <c r="Z93" s="143"/>
      <c r="AA93" s="143"/>
      <c r="AB93" s="143"/>
      <c r="AC93" s="143"/>
      <c r="AD93" s="143"/>
      <c r="AE93" s="18"/>
      <c r="AF93" s="5"/>
      <c r="AG93" s="1"/>
      <c r="AH93" s="1"/>
    </row>
    <row r="94" spans="3:34" ht="126.75" customHeight="1" x14ac:dyDescent="0.5">
      <c r="C94" s="142"/>
      <c r="D94" s="143"/>
      <c r="E94" s="143"/>
      <c r="F94" s="143"/>
      <c r="G94" s="143"/>
      <c r="H94" s="143"/>
      <c r="I94" s="143"/>
      <c r="J94" s="143"/>
      <c r="K94" s="143"/>
      <c r="L94" s="143"/>
      <c r="M94" s="143"/>
      <c r="N94" s="143"/>
      <c r="O94" s="143"/>
      <c r="P94" s="143"/>
      <c r="Q94" s="143"/>
      <c r="R94" s="143"/>
      <c r="S94" s="143"/>
      <c r="T94" s="143"/>
      <c r="U94" s="143"/>
      <c r="V94" s="143"/>
      <c r="W94" s="143"/>
      <c r="X94" s="143"/>
      <c r="Y94" s="143"/>
      <c r="Z94" s="143"/>
      <c r="AA94" s="143"/>
      <c r="AB94" s="143"/>
      <c r="AC94" s="143"/>
      <c r="AD94" s="143"/>
      <c r="AE94" s="18"/>
      <c r="AF94" s="13"/>
      <c r="AG94" s="1"/>
      <c r="AH94" s="1"/>
    </row>
    <row r="95" spans="3:34" ht="68.25" customHeight="1" x14ac:dyDescent="0.5">
      <c r="C95" s="142"/>
      <c r="D95" s="143"/>
      <c r="E95" s="143"/>
      <c r="F95" s="143"/>
      <c r="G95" s="143"/>
      <c r="H95" s="143"/>
      <c r="I95" s="143"/>
      <c r="J95" s="143"/>
      <c r="K95" s="143"/>
      <c r="L95" s="143"/>
      <c r="M95" s="143"/>
      <c r="N95" s="143"/>
      <c r="O95" s="143"/>
      <c r="P95" s="143"/>
      <c r="Q95" s="143"/>
      <c r="R95" s="143"/>
      <c r="S95" s="143"/>
      <c r="T95" s="143"/>
      <c r="U95" s="143"/>
      <c r="V95" s="143"/>
      <c r="W95" s="143"/>
      <c r="X95" s="143"/>
      <c r="Y95" s="143"/>
      <c r="Z95" s="143"/>
      <c r="AA95" s="143"/>
      <c r="AB95" s="143"/>
      <c r="AC95" s="143"/>
      <c r="AD95" s="143"/>
      <c r="AE95" s="18"/>
      <c r="AF95" s="14"/>
      <c r="AG95" s="1"/>
      <c r="AH95" s="1"/>
    </row>
    <row r="96" spans="3:34" ht="80.25" customHeight="1" x14ac:dyDescent="0.5">
      <c r="C96" s="142"/>
      <c r="D96" s="143"/>
      <c r="E96" s="143"/>
      <c r="F96" s="143"/>
      <c r="G96" s="143"/>
      <c r="H96" s="143"/>
      <c r="I96" s="143"/>
      <c r="J96" s="143"/>
      <c r="K96" s="143"/>
      <c r="L96" s="143"/>
      <c r="M96" s="143"/>
      <c r="N96" s="143"/>
      <c r="O96" s="143"/>
      <c r="P96" s="143"/>
      <c r="Q96" s="143"/>
      <c r="R96" s="143"/>
      <c r="S96" s="143"/>
      <c r="T96" s="143"/>
      <c r="U96" s="143"/>
      <c r="V96" s="143"/>
      <c r="W96" s="143"/>
      <c r="X96" s="143"/>
      <c r="Y96" s="143"/>
      <c r="Z96" s="143"/>
      <c r="AA96" s="143"/>
      <c r="AB96" s="143"/>
      <c r="AC96" s="143"/>
      <c r="AD96" s="143"/>
      <c r="AE96" s="18"/>
      <c r="AF96" s="1"/>
      <c r="AG96" s="1"/>
      <c r="AH96" s="1"/>
    </row>
    <row r="97" spans="3:34" ht="158.25" customHeight="1" x14ac:dyDescent="0.5">
      <c r="C97" s="142"/>
      <c r="D97" s="143"/>
      <c r="E97" s="143"/>
      <c r="F97" s="143"/>
      <c r="G97" s="143"/>
      <c r="H97" s="143"/>
      <c r="I97" s="143"/>
      <c r="J97" s="143"/>
      <c r="K97" s="143"/>
      <c r="L97" s="143"/>
      <c r="M97" s="143"/>
      <c r="N97" s="143"/>
      <c r="O97" s="143"/>
      <c r="P97" s="143"/>
      <c r="Q97" s="143"/>
      <c r="R97" s="143"/>
      <c r="S97" s="143"/>
      <c r="T97" s="143"/>
      <c r="U97" s="143"/>
      <c r="V97" s="143"/>
      <c r="W97" s="143"/>
      <c r="X97" s="143"/>
      <c r="Y97" s="143"/>
      <c r="Z97" s="143"/>
      <c r="AA97" s="143"/>
      <c r="AB97" s="143"/>
      <c r="AC97" s="143"/>
      <c r="AD97" s="143"/>
      <c r="AE97" s="18"/>
      <c r="AF97" s="1"/>
      <c r="AG97" s="1"/>
      <c r="AH97" s="1"/>
    </row>
    <row r="98" spans="3:34" ht="150.75" customHeight="1" x14ac:dyDescent="0.5">
      <c r="C98" s="142"/>
      <c r="D98" s="143"/>
      <c r="E98" s="143"/>
      <c r="F98" s="143"/>
      <c r="G98" s="143"/>
      <c r="H98" s="143"/>
      <c r="I98" s="143"/>
      <c r="J98" s="143"/>
      <c r="K98" s="143"/>
      <c r="L98" s="143"/>
      <c r="M98" s="143"/>
      <c r="N98" s="143"/>
      <c r="O98" s="143"/>
      <c r="P98" s="143"/>
      <c r="Q98" s="143"/>
      <c r="R98" s="143"/>
      <c r="S98" s="143"/>
      <c r="T98" s="143"/>
      <c r="U98" s="143"/>
      <c r="V98" s="143"/>
      <c r="W98" s="143"/>
      <c r="X98" s="143"/>
      <c r="Y98" s="143"/>
      <c r="Z98" s="143"/>
      <c r="AA98" s="143"/>
      <c r="AB98" s="143"/>
      <c r="AC98" s="143"/>
      <c r="AD98" s="143"/>
      <c r="AE98" s="18"/>
      <c r="AF98" s="1"/>
      <c r="AG98" s="1"/>
      <c r="AH98" s="1"/>
    </row>
    <row r="99" spans="3:34" ht="150.75" customHeight="1" x14ac:dyDescent="0.5">
      <c r="C99" s="152"/>
      <c r="D99" s="147"/>
      <c r="E99" s="147"/>
      <c r="F99" s="147"/>
      <c r="G99" s="147"/>
      <c r="H99" s="147"/>
      <c r="I99" s="147"/>
      <c r="J99" s="147"/>
      <c r="K99" s="147"/>
      <c r="L99" s="147"/>
      <c r="M99" s="147"/>
      <c r="N99" s="147"/>
      <c r="O99" s="147"/>
      <c r="P99" s="147"/>
      <c r="Q99" s="147"/>
      <c r="R99" s="147"/>
      <c r="S99" s="147"/>
      <c r="T99" s="147"/>
      <c r="U99" s="147"/>
      <c r="V99" s="147"/>
      <c r="W99" s="147"/>
      <c r="X99" s="147"/>
      <c r="Y99" s="147"/>
      <c r="Z99" s="147"/>
      <c r="AA99" s="147"/>
      <c r="AB99" s="147"/>
      <c r="AC99" s="147"/>
      <c r="AD99" s="147"/>
      <c r="AE99" s="18"/>
      <c r="AF99" s="1"/>
      <c r="AG99" s="1"/>
      <c r="AH99" s="1"/>
    </row>
    <row r="100" spans="3:34" ht="52.5" customHeight="1" x14ac:dyDescent="0.5">
      <c r="C100" s="192"/>
      <c r="D100" s="143"/>
      <c r="E100" s="143"/>
      <c r="F100" s="143"/>
      <c r="G100" s="143"/>
      <c r="H100" s="143"/>
      <c r="I100" s="143"/>
      <c r="J100" s="143"/>
      <c r="K100" s="143"/>
      <c r="L100" s="143"/>
      <c r="M100" s="143"/>
      <c r="N100" s="143"/>
      <c r="O100" s="143"/>
      <c r="P100" s="143"/>
      <c r="Q100" s="143"/>
      <c r="R100" s="143"/>
      <c r="S100" s="143"/>
      <c r="T100" s="143"/>
      <c r="U100" s="143"/>
      <c r="V100" s="143"/>
      <c r="W100" s="143"/>
      <c r="X100" s="143"/>
      <c r="Y100" s="143"/>
      <c r="Z100" s="143"/>
      <c r="AA100" s="143"/>
      <c r="AB100" s="143"/>
      <c r="AC100" s="143"/>
      <c r="AD100" s="143"/>
      <c r="AE100" s="21"/>
      <c r="AF100" s="1"/>
      <c r="AG100" s="1"/>
      <c r="AH100" s="1"/>
    </row>
    <row r="101" spans="3:34" ht="60" customHeight="1" x14ac:dyDescent="0.5">
      <c r="C101" s="192"/>
      <c r="D101" s="143"/>
      <c r="E101" s="143"/>
      <c r="F101" s="143"/>
      <c r="G101" s="143"/>
      <c r="H101" s="143"/>
      <c r="I101" s="143"/>
      <c r="J101" s="143"/>
      <c r="K101" s="143"/>
      <c r="L101" s="143"/>
      <c r="M101" s="143"/>
      <c r="N101" s="143"/>
      <c r="O101" s="143"/>
      <c r="P101" s="143"/>
      <c r="Q101" s="143"/>
      <c r="R101" s="143"/>
      <c r="S101" s="143"/>
      <c r="T101" s="143"/>
      <c r="U101" s="143"/>
      <c r="V101" s="143"/>
      <c r="W101" s="143"/>
      <c r="X101" s="143"/>
      <c r="Y101" s="143"/>
      <c r="Z101" s="143"/>
      <c r="AA101" s="143"/>
      <c r="AB101" s="143"/>
      <c r="AC101" s="143"/>
      <c r="AD101" s="143"/>
      <c r="AE101" s="21"/>
      <c r="AF101" s="139"/>
      <c r="AG101" s="140"/>
      <c r="AH101" s="141"/>
    </row>
    <row r="102" spans="3:34" ht="57.75" customHeight="1" x14ac:dyDescent="0.5">
      <c r="C102" s="142"/>
      <c r="D102" s="143"/>
      <c r="E102" s="143"/>
      <c r="F102" s="143"/>
      <c r="G102" s="143"/>
      <c r="H102" s="143"/>
      <c r="I102" s="143"/>
      <c r="J102" s="143"/>
      <c r="K102" s="143"/>
      <c r="L102" s="143"/>
      <c r="M102" s="143"/>
      <c r="N102" s="143"/>
      <c r="O102" s="143"/>
      <c r="P102" s="143"/>
      <c r="Q102" s="143"/>
      <c r="R102" s="143"/>
      <c r="S102" s="143"/>
      <c r="T102" s="143"/>
      <c r="U102" s="143"/>
      <c r="V102" s="143"/>
      <c r="W102" s="143"/>
      <c r="X102" s="143"/>
      <c r="Y102" s="143"/>
      <c r="Z102" s="143"/>
      <c r="AA102" s="143"/>
      <c r="AB102" s="143"/>
      <c r="AC102" s="143"/>
      <c r="AD102" s="143"/>
      <c r="AE102" s="18"/>
      <c r="AF102" s="1"/>
      <c r="AG102" s="1"/>
      <c r="AH102" s="1"/>
    </row>
    <row r="103" spans="3:34" ht="80.25" customHeight="1" x14ac:dyDescent="0.5">
      <c r="C103" s="142"/>
      <c r="D103" s="143"/>
      <c r="E103" s="143"/>
      <c r="F103" s="143"/>
      <c r="G103" s="143"/>
      <c r="H103" s="143"/>
      <c r="I103" s="143"/>
      <c r="J103" s="143"/>
      <c r="K103" s="143"/>
      <c r="L103" s="143"/>
      <c r="M103" s="143"/>
      <c r="N103" s="143"/>
      <c r="O103" s="143"/>
      <c r="P103" s="143"/>
      <c r="Q103" s="143"/>
      <c r="R103" s="143"/>
      <c r="S103" s="143"/>
      <c r="T103" s="143"/>
      <c r="U103" s="143"/>
      <c r="V103" s="143"/>
      <c r="W103" s="143"/>
      <c r="X103" s="143"/>
      <c r="Y103" s="143"/>
      <c r="Z103" s="143"/>
      <c r="AA103" s="143"/>
      <c r="AB103" s="143"/>
      <c r="AC103" s="143"/>
      <c r="AD103" s="143"/>
      <c r="AE103" s="18"/>
      <c r="AF103" s="1"/>
      <c r="AG103" s="1"/>
      <c r="AH103" s="1"/>
    </row>
    <row r="104" spans="3:34" ht="170.25" customHeight="1" x14ac:dyDescent="0.2">
      <c r="C104" s="159"/>
      <c r="D104" s="159"/>
      <c r="E104" s="159"/>
      <c r="F104" s="159"/>
      <c r="G104" s="159"/>
      <c r="H104" s="159"/>
      <c r="I104" s="159"/>
      <c r="J104" s="159"/>
      <c r="K104" s="159"/>
      <c r="L104" s="159"/>
      <c r="M104" s="159"/>
      <c r="N104" s="159"/>
      <c r="O104" s="159"/>
      <c r="P104" s="159"/>
      <c r="Q104" s="159"/>
      <c r="R104" s="159"/>
      <c r="S104" s="159"/>
      <c r="T104" s="159"/>
      <c r="U104" s="159"/>
      <c r="V104" s="159"/>
      <c r="W104" s="159"/>
      <c r="X104" s="159"/>
      <c r="Y104" s="159"/>
      <c r="Z104" s="159"/>
      <c r="AA104" s="159"/>
      <c r="AB104" s="159"/>
      <c r="AC104" s="159"/>
      <c r="AD104" s="159"/>
      <c r="AE104" s="18"/>
      <c r="AF104" s="1"/>
      <c r="AG104" s="1"/>
      <c r="AH104" s="1"/>
    </row>
    <row r="105" spans="3:34" ht="77.25" customHeight="1" x14ac:dyDescent="0.4">
      <c r="C105" s="156"/>
      <c r="D105" s="157"/>
      <c r="E105" s="157"/>
      <c r="F105" s="157"/>
      <c r="G105" s="157"/>
      <c r="H105" s="157"/>
      <c r="I105" s="157"/>
      <c r="J105" s="157"/>
      <c r="K105" s="157"/>
      <c r="L105" s="157"/>
      <c r="M105" s="157"/>
      <c r="N105" s="157"/>
      <c r="O105" s="157"/>
      <c r="P105" s="157"/>
      <c r="Q105" s="157"/>
      <c r="R105" s="157"/>
      <c r="S105" s="157"/>
      <c r="T105" s="157"/>
      <c r="U105" s="157"/>
      <c r="V105" s="157"/>
      <c r="W105" s="157"/>
      <c r="X105" s="157"/>
      <c r="Y105" s="157"/>
      <c r="Z105" s="157"/>
      <c r="AA105" s="157"/>
      <c r="AB105" s="157"/>
      <c r="AC105" s="157"/>
      <c r="AD105" s="157"/>
      <c r="AE105" s="18"/>
      <c r="AF105" s="11"/>
      <c r="AG105" s="1"/>
      <c r="AH105" s="1"/>
    </row>
    <row r="106" spans="3:34" ht="101.25" customHeight="1" x14ac:dyDescent="0.4">
      <c r="C106" s="156"/>
      <c r="D106" s="157"/>
      <c r="E106" s="157"/>
      <c r="F106" s="157"/>
      <c r="G106" s="157"/>
      <c r="H106" s="157"/>
      <c r="I106" s="157"/>
      <c r="J106" s="157"/>
      <c r="K106" s="157"/>
      <c r="L106" s="157"/>
      <c r="M106" s="157"/>
      <c r="N106" s="157"/>
      <c r="O106" s="157"/>
      <c r="P106" s="157"/>
      <c r="Q106" s="157"/>
      <c r="R106" s="157"/>
      <c r="S106" s="157"/>
      <c r="T106" s="157"/>
      <c r="U106" s="157"/>
      <c r="V106" s="157"/>
      <c r="W106" s="157"/>
      <c r="X106" s="157"/>
      <c r="Y106" s="157"/>
      <c r="Z106" s="157"/>
      <c r="AA106" s="157"/>
      <c r="AB106" s="157"/>
      <c r="AC106" s="157"/>
      <c r="AD106" s="157"/>
      <c r="AE106" s="18"/>
      <c r="AF106" s="11"/>
      <c r="AG106" s="1"/>
      <c r="AH106" s="1"/>
    </row>
    <row r="107" spans="3:34" ht="86.25" customHeight="1" x14ac:dyDescent="0.4">
      <c r="C107" s="156"/>
      <c r="D107" s="157"/>
      <c r="E107" s="157"/>
      <c r="F107" s="157"/>
      <c r="G107" s="157"/>
      <c r="H107" s="157"/>
      <c r="I107" s="157"/>
      <c r="J107" s="157"/>
      <c r="K107" s="157"/>
      <c r="L107" s="157"/>
      <c r="M107" s="157"/>
      <c r="N107" s="157"/>
      <c r="O107" s="157"/>
      <c r="P107" s="157"/>
      <c r="Q107" s="157"/>
      <c r="R107" s="157"/>
      <c r="S107" s="157"/>
      <c r="T107" s="157"/>
      <c r="U107" s="157"/>
      <c r="V107" s="157"/>
      <c r="W107" s="157"/>
      <c r="X107" s="157"/>
      <c r="Y107" s="157"/>
      <c r="Z107" s="157"/>
      <c r="AA107" s="157"/>
      <c r="AB107" s="157"/>
      <c r="AC107" s="157"/>
      <c r="AD107" s="157"/>
      <c r="AE107" s="18"/>
      <c r="AF107" s="9"/>
      <c r="AG107" s="1"/>
      <c r="AH107" s="1"/>
    </row>
    <row r="108" spans="3:34" ht="87.75" customHeight="1" x14ac:dyDescent="0.2">
      <c r="C108" s="156"/>
      <c r="D108" s="157"/>
      <c r="E108" s="157"/>
      <c r="F108" s="157"/>
      <c r="G108" s="157"/>
      <c r="H108" s="157"/>
      <c r="I108" s="157"/>
      <c r="J108" s="157"/>
      <c r="K108" s="157"/>
      <c r="L108" s="157"/>
      <c r="M108" s="157"/>
      <c r="N108" s="157"/>
      <c r="O108" s="157"/>
      <c r="P108" s="157"/>
      <c r="Q108" s="157"/>
      <c r="R108" s="157"/>
      <c r="S108" s="157"/>
      <c r="T108" s="157"/>
      <c r="U108" s="157"/>
      <c r="V108" s="157"/>
      <c r="W108" s="157"/>
      <c r="X108" s="157"/>
      <c r="Y108" s="157"/>
      <c r="Z108" s="157"/>
      <c r="AA108" s="157"/>
      <c r="AB108" s="157"/>
      <c r="AC108" s="157"/>
      <c r="AD108" s="157"/>
      <c r="AE108" s="22"/>
      <c r="AF108" s="7"/>
      <c r="AG108" s="1"/>
      <c r="AH108" s="1"/>
    </row>
    <row r="109" spans="3:34" ht="138.6" customHeight="1" x14ac:dyDescent="0.2">
      <c r="C109" s="156"/>
      <c r="D109" s="157"/>
      <c r="E109" s="157"/>
      <c r="F109" s="157"/>
      <c r="G109" s="157"/>
      <c r="H109" s="157"/>
      <c r="I109" s="157"/>
      <c r="J109" s="157"/>
      <c r="K109" s="157"/>
      <c r="L109" s="157"/>
      <c r="M109" s="157"/>
      <c r="N109" s="157"/>
      <c r="O109" s="157"/>
      <c r="P109" s="157"/>
      <c r="Q109" s="157"/>
      <c r="R109" s="157"/>
      <c r="S109" s="157"/>
      <c r="T109" s="157"/>
      <c r="U109" s="157"/>
      <c r="V109" s="157"/>
      <c r="W109" s="157"/>
      <c r="X109" s="157"/>
      <c r="Y109" s="157"/>
      <c r="Z109" s="157"/>
      <c r="AA109" s="157"/>
      <c r="AB109" s="157"/>
      <c r="AC109" s="157"/>
      <c r="AD109" s="157"/>
      <c r="AE109" s="16"/>
      <c r="AF109" s="8"/>
      <c r="AG109" s="155"/>
      <c r="AH109" s="1"/>
    </row>
    <row r="110" spans="3:34" ht="126.6" customHeight="1" x14ac:dyDescent="0.2">
      <c r="C110" s="153"/>
      <c r="D110" s="158"/>
      <c r="E110" s="158"/>
      <c r="F110" s="158"/>
      <c r="G110" s="158"/>
      <c r="H110" s="158"/>
      <c r="I110" s="158"/>
      <c r="J110" s="158"/>
      <c r="K110" s="158"/>
      <c r="L110" s="158"/>
      <c r="M110" s="158"/>
      <c r="N110" s="158"/>
      <c r="O110" s="158"/>
      <c r="P110" s="158"/>
      <c r="Q110" s="158"/>
      <c r="R110" s="158"/>
      <c r="S110" s="158"/>
      <c r="T110" s="158"/>
      <c r="U110" s="158"/>
      <c r="V110" s="158"/>
      <c r="W110" s="158"/>
      <c r="X110" s="158"/>
      <c r="Y110" s="158"/>
      <c r="Z110" s="158"/>
      <c r="AA110" s="158"/>
      <c r="AB110" s="158"/>
      <c r="AC110" s="158"/>
      <c r="AD110" s="158"/>
      <c r="AE110" s="23"/>
      <c r="AF110" s="8"/>
      <c r="AG110" s="155"/>
      <c r="AH110" s="1"/>
    </row>
    <row r="111" spans="3:34" ht="136.15" customHeight="1" x14ac:dyDescent="0.2">
      <c r="C111" s="1"/>
      <c r="D111" s="1"/>
      <c r="E111" s="1"/>
      <c r="F111" s="1"/>
      <c r="G111" s="1"/>
      <c r="H111" s="1"/>
      <c r="I111" s="1"/>
      <c r="J111" s="1"/>
      <c r="K111" s="1"/>
      <c r="L111" s="1"/>
      <c r="M111" s="1"/>
      <c r="N111" s="1"/>
      <c r="O111" s="1"/>
      <c r="P111" s="1"/>
      <c r="Q111" s="1"/>
      <c r="R111" s="1"/>
      <c r="S111" s="1"/>
      <c r="T111" s="1"/>
      <c r="U111" s="1"/>
      <c r="V111" s="1"/>
      <c r="W111" s="1"/>
      <c r="X111" s="1"/>
      <c r="Y111" s="1"/>
      <c r="Z111" s="27"/>
      <c r="AA111" s="27"/>
      <c r="AB111" s="27"/>
      <c r="AC111" s="27"/>
      <c r="AD111" s="27"/>
      <c r="AE111" s="23"/>
      <c r="AF111" s="8"/>
      <c r="AG111" s="1"/>
      <c r="AH111" s="1"/>
    </row>
    <row r="112" spans="3:34" x14ac:dyDescent="0.2">
      <c r="C112" s="1"/>
      <c r="D112" s="1"/>
      <c r="E112" s="1"/>
      <c r="F112" s="1"/>
      <c r="G112" s="1"/>
      <c r="H112" s="1"/>
      <c r="I112" s="1"/>
      <c r="J112" s="1"/>
      <c r="K112" s="1"/>
      <c r="L112" s="1"/>
      <c r="M112" s="1"/>
      <c r="N112" s="1"/>
      <c r="O112" s="1"/>
      <c r="P112" s="1"/>
      <c r="Q112" s="1"/>
      <c r="R112" s="1"/>
      <c r="S112" s="1"/>
      <c r="T112" s="1"/>
      <c r="U112" s="1"/>
      <c r="V112" s="1"/>
      <c r="W112" s="1"/>
      <c r="X112" s="1"/>
      <c r="Y112" s="1"/>
      <c r="Z112" s="27"/>
      <c r="AA112" s="27"/>
      <c r="AB112" s="27"/>
      <c r="AC112" s="27"/>
      <c r="AD112" s="27"/>
      <c r="AE112" s="23"/>
      <c r="AF112" s="1"/>
      <c r="AG112" s="1"/>
      <c r="AH112" s="1"/>
    </row>
    <row r="113" spans="3:34" x14ac:dyDescent="0.2">
      <c r="C113" s="1"/>
      <c r="D113" s="1"/>
      <c r="E113" s="1"/>
      <c r="F113" s="1"/>
      <c r="G113" s="1"/>
      <c r="H113" s="1"/>
      <c r="I113" s="1"/>
      <c r="J113" s="1"/>
      <c r="K113" s="1"/>
      <c r="L113" s="1"/>
      <c r="M113" s="1"/>
      <c r="N113" s="1"/>
      <c r="O113" s="1"/>
      <c r="P113" s="1"/>
      <c r="Q113" s="1"/>
      <c r="R113" s="1"/>
      <c r="S113" s="1"/>
      <c r="T113" s="1"/>
      <c r="U113" s="1"/>
      <c r="V113" s="1"/>
      <c r="W113" s="1"/>
      <c r="X113" s="1"/>
      <c r="Y113" s="1"/>
      <c r="Z113" s="27"/>
      <c r="AA113" s="27"/>
      <c r="AB113" s="27"/>
      <c r="AC113" s="27"/>
      <c r="AD113" s="27"/>
      <c r="AE113" s="23"/>
      <c r="AF113" s="1"/>
      <c r="AG113" s="1"/>
      <c r="AH113" s="1"/>
    </row>
    <row r="114" spans="3:34" x14ac:dyDescent="0.2">
      <c r="C114" s="1"/>
      <c r="D114" s="1"/>
      <c r="E114" s="1"/>
      <c r="F114" s="1"/>
      <c r="G114" s="1"/>
      <c r="H114" s="1"/>
      <c r="I114" s="1"/>
      <c r="J114" s="1"/>
      <c r="K114" s="1"/>
      <c r="L114" s="1"/>
      <c r="M114" s="1"/>
      <c r="N114" s="1"/>
      <c r="O114" s="1"/>
      <c r="P114" s="1"/>
      <c r="Q114" s="1"/>
      <c r="R114" s="1"/>
      <c r="S114" s="1"/>
      <c r="T114" s="1"/>
      <c r="U114" s="1"/>
      <c r="V114" s="1"/>
      <c r="W114" s="1"/>
      <c r="X114" s="1"/>
      <c r="Y114" s="1"/>
      <c r="Z114" s="27"/>
      <c r="AA114" s="27"/>
      <c r="AB114" s="27"/>
      <c r="AC114" s="27"/>
      <c r="AD114" s="27"/>
      <c r="AE114" s="23"/>
      <c r="AF114" s="1"/>
      <c r="AG114" s="1"/>
      <c r="AH114" s="1"/>
    </row>
    <row r="115" spans="3:34" x14ac:dyDescent="0.2">
      <c r="C115" s="1"/>
      <c r="D115" s="1"/>
      <c r="E115" s="1"/>
      <c r="F115" s="1"/>
      <c r="G115" s="1"/>
      <c r="H115" s="1"/>
      <c r="I115" s="1"/>
      <c r="J115" s="1"/>
      <c r="K115" s="1"/>
      <c r="L115" s="1"/>
      <c r="M115" s="1"/>
      <c r="N115" s="1"/>
      <c r="O115" s="1"/>
      <c r="P115" s="1"/>
      <c r="Q115" s="1"/>
      <c r="R115" s="1"/>
      <c r="S115" s="1"/>
      <c r="T115" s="1"/>
      <c r="U115" s="1"/>
      <c r="V115" s="1"/>
      <c r="W115" s="1"/>
      <c r="X115" s="1"/>
      <c r="Y115" s="1"/>
      <c r="Z115" s="27"/>
      <c r="AA115" s="27"/>
      <c r="AB115" s="27"/>
      <c r="AC115" s="27"/>
      <c r="AD115" s="27"/>
      <c r="AE115" s="23"/>
      <c r="AF115" s="1"/>
      <c r="AG115" s="1"/>
      <c r="AH115" s="1"/>
    </row>
    <row r="116" spans="3:34" x14ac:dyDescent="0.2">
      <c r="C116" s="1"/>
      <c r="D116" s="1"/>
      <c r="E116" s="1"/>
      <c r="F116" s="1"/>
      <c r="G116" s="1"/>
      <c r="H116" s="1"/>
      <c r="I116" s="1"/>
      <c r="J116" s="1"/>
      <c r="K116" s="1"/>
      <c r="L116" s="1"/>
      <c r="M116" s="1"/>
      <c r="N116" s="1"/>
      <c r="O116" s="1"/>
      <c r="P116" s="1"/>
      <c r="Q116" s="1"/>
      <c r="R116" s="1"/>
      <c r="S116" s="1"/>
      <c r="T116" s="1"/>
      <c r="U116" s="1"/>
      <c r="V116" s="1"/>
      <c r="W116" s="1"/>
      <c r="X116" s="1"/>
      <c r="Y116" s="1"/>
      <c r="Z116" s="27"/>
      <c r="AA116" s="27"/>
      <c r="AB116" s="27"/>
      <c r="AC116" s="27"/>
      <c r="AD116" s="27"/>
      <c r="AE116" s="23"/>
      <c r="AF116" s="1"/>
      <c r="AG116" s="1"/>
      <c r="AH116" s="1"/>
    </row>
    <row r="117" spans="3:34" x14ac:dyDescent="0.2">
      <c r="AF117" s="1"/>
      <c r="AG117" s="1"/>
      <c r="AH117" s="1"/>
    </row>
    <row r="125" spans="3:34" ht="60" x14ac:dyDescent="0.8">
      <c r="AE125" s="25" t="e">
        <f>#REF!+AE4+AE91</f>
        <v>#REF!</v>
      </c>
    </row>
  </sheetData>
  <mergeCells count="102">
    <mergeCell ref="C31:AD31"/>
    <mergeCell ref="C58:AD58"/>
    <mergeCell ref="C61:AD61"/>
    <mergeCell ref="C59:AD59"/>
    <mergeCell ref="C60:AD60"/>
    <mergeCell ref="AA46:AD46"/>
    <mergeCell ref="C52:AD52"/>
    <mergeCell ref="C49:AD49"/>
    <mergeCell ref="C50:AD50"/>
    <mergeCell ref="C51:AD51"/>
    <mergeCell ref="C53:AD53"/>
    <mergeCell ref="C54:AD54"/>
    <mergeCell ref="C55:AD55"/>
    <mergeCell ref="C56:AD56"/>
    <mergeCell ref="C57:AD57"/>
    <mergeCell ref="C32:AD32"/>
    <mergeCell ref="C7:AD7"/>
    <mergeCell ref="C4:AD4"/>
    <mergeCell ref="Z14:AD14"/>
    <mergeCell ref="C3:AD3"/>
    <mergeCell ref="C1:AH1"/>
    <mergeCell ref="AA10:AD10"/>
    <mergeCell ref="AA11:AD11"/>
    <mergeCell ref="AA12:AD12"/>
    <mergeCell ref="C25:AD25"/>
    <mergeCell ref="Z13:AD13"/>
    <mergeCell ref="C15:AD15"/>
    <mergeCell ref="C18:AD18"/>
    <mergeCell ref="C20:AD20"/>
    <mergeCell ref="C17:AD17"/>
    <mergeCell ref="C22:AD22"/>
    <mergeCell ref="C24:AD24"/>
    <mergeCell ref="C23:AD23"/>
    <mergeCell ref="C19:AD19"/>
    <mergeCell ref="C5:AD5"/>
    <mergeCell ref="C16:AD16"/>
    <mergeCell ref="C6:AD6"/>
    <mergeCell ref="Z9:AD9"/>
    <mergeCell ref="C21:AD21"/>
    <mergeCell ref="C102:AD102"/>
    <mergeCell ref="C103:AD103"/>
    <mergeCell ref="C101:AD101"/>
    <mergeCell ref="C100:AD100"/>
    <mergeCell ref="C40:AD40"/>
    <mergeCell ref="C30:AD30"/>
    <mergeCell ref="C94:AD94"/>
    <mergeCell ref="C39:AD39"/>
    <mergeCell ref="C41:AD41"/>
    <mergeCell ref="C42:AD42"/>
    <mergeCell ref="C80:AD80"/>
    <mergeCell ref="C43:AD43"/>
    <mergeCell ref="C76:AD76"/>
    <mergeCell ref="C44:AD44"/>
    <mergeCell ref="C47:AD47"/>
    <mergeCell ref="C48:AD48"/>
    <mergeCell ref="C75:AD75"/>
    <mergeCell ref="C69:AD69"/>
    <mergeCell ref="AB67:AD67"/>
    <mergeCell ref="AB68:AD68"/>
    <mergeCell ref="C62:AD62"/>
    <mergeCell ref="C63:AD63"/>
    <mergeCell ref="C64:AD64"/>
    <mergeCell ref="C65:AD65"/>
    <mergeCell ref="AG109:AG110"/>
    <mergeCell ref="C107:AD107"/>
    <mergeCell ref="C108:AD108"/>
    <mergeCell ref="C109:AD109"/>
    <mergeCell ref="C106:AD106"/>
    <mergeCell ref="C110:AD110"/>
    <mergeCell ref="C105:AD105"/>
    <mergeCell ref="C104:AD104"/>
    <mergeCell ref="C8:AD8"/>
    <mergeCell ref="C70:AD70"/>
    <mergeCell ref="C71:AD71"/>
    <mergeCell ref="C72:AD72"/>
    <mergeCell ref="C74:AD74"/>
    <mergeCell ref="C73:AD73"/>
    <mergeCell ref="C27:AD27"/>
    <mergeCell ref="C38:AD38"/>
    <mergeCell ref="AA35:AD35"/>
    <mergeCell ref="Z33:AD33"/>
    <mergeCell ref="C26:AD26"/>
    <mergeCell ref="C28:AD28"/>
    <mergeCell ref="Z37:AD37"/>
    <mergeCell ref="AA36:AD36"/>
    <mergeCell ref="AA34:AD34"/>
    <mergeCell ref="C29:AD29"/>
    <mergeCell ref="C66:AD66"/>
    <mergeCell ref="AF101:AH101"/>
    <mergeCell ref="C97:AD97"/>
    <mergeCell ref="C91:AD91"/>
    <mergeCell ref="C81:AD81"/>
    <mergeCell ref="C86:AD86"/>
    <mergeCell ref="C84:AD84"/>
    <mergeCell ref="C99:AD99"/>
    <mergeCell ref="C82:AD82"/>
    <mergeCell ref="C98:AD98"/>
    <mergeCell ref="C85:AD85"/>
    <mergeCell ref="C96:AD96"/>
    <mergeCell ref="C93:AD93"/>
    <mergeCell ref="C95:AD95"/>
    <mergeCell ref="C92:AD92"/>
  </mergeCells>
  <phoneticPr fontId="0" type="noConversion"/>
  <printOptions horizontalCentered="1"/>
  <pageMargins left="0.23622047244094491" right="0.19685039370078741" top="0.74803149606299213" bottom="0.35433070866141736" header="0.31496062992125984" footer="0.31496062992125984"/>
  <pageSetup paperSize="9" scale="65" fitToHeight="6" orientation="landscape" r:id="rId1"/>
  <headerFooter alignWithMargins="0"/>
  <rowBreaks count="1" manualBreakCount="1">
    <brk id="70" min="2" max="3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Траснсферты 2015</vt:lpstr>
      <vt:lpstr>'Траснсферты 2015'!Область_печати</vt:lpstr>
    </vt:vector>
  </TitlesOfParts>
  <Company>MinFin MO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Третий</dc:creator>
  <cp:lastModifiedBy>Щербань Нина Викторовна</cp:lastModifiedBy>
  <cp:lastPrinted>2015-11-10T08:56:33Z</cp:lastPrinted>
  <dcterms:created xsi:type="dcterms:W3CDTF">2005-09-14T12:04:44Z</dcterms:created>
  <dcterms:modified xsi:type="dcterms:W3CDTF">2015-11-10T09:18:00Z</dcterms:modified>
</cp:coreProperties>
</file>